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ileserver\юрист\! ОТЧЕТ ОБ ИСПОЛНЕНИИ БЮДЖЕТА\ОТЧЕТЫ за 2024 год\Отчет за 9 месяцев 2024\"/>
    </mc:Choice>
  </mc:AlternateContent>
  <bookViews>
    <workbookView xWindow="0" yWindow="0" windowWidth="28800" windowHeight="11832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кр!$A$1:$G$39</definedName>
  </definedNames>
  <calcPr calcId="152511" iterate="1"/>
</workbook>
</file>

<file path=xl/calcChain.xml><?xml version="1.0" encoding="utf-8"?>
<calcChain xmlns="http://schemas.openxmlformats.org/spreadsheetml/2006/main">
  <c r="C7" i="1" l="1"/>
  <c r="G39" i="1"/>
  <c r="G38" i="1"/>
  <c r="F29" i="1" l="1"/>
  <c r="F31" i="1"/>
  <c r="F11" i="1"/>
  <c r="G23" i="1"/>
  <c r="D29" i="1"/>
  <c r="D39" i="1"/>
  <c r="D31" i="1"/>
  <c r="D9" i="1"/>
  <c r="E36" i="1"/>
  <c r="C29" i="1"/>
  <c r="G37" i="1" l="1"/>
  <c r="E38" i="1"/>
  <c r="E37" i="1"/>
  <c r="G31" i="1" l="1"/>
  <c r="G27" i="1" l="1"/>
  <c r="F13" i="1"/>
  <c r="F9" i="1"/>
  <c r="G9" i="1" s="1"/>
  <c r="C31" i="1"/>
  <c r="F18" i="1"/>
  <c r="D18" i="1"/>
  <c r="C18" i="1"/>
  <c r="D13" i="1"/>
  <c r="E16" i="1"/>
  <c r="C9" i="1"/>
  <c r="E9" i="1" s="1"/>
  <c r="E31" i="1" l="1"/>
  <c r="G33" i="1"/>
  <c r="G34" i="1"/>
  <c r="G35" i="1"/>
  <c r="G36" i="1"/>
  <c r="E33" i="1"/>
  <c r="E34" i="1"/>
  <c r="E35" i="1"/>
  <c r="G32" i="1"/>
  <c r="E32" i="1"/>
  <c r="E27" i="1"/>
  <c r="G25" i="1"/>
  <c r="E25" i="1"/>
  <c r="E23" i="1"/>
  <c r="G22" i="1"/>
  <c r="E22" i="1"/>
  <c r="F21" i="1"/>
  <c r="F7" i="1" s="1"/>
  <c r="D21" i="1"/>
  <c r="C21" i="1"/>
  <c r="G20" i="1"/>
  <c r="E20" i="1"/>
  <c r="G19" i="1"/>
  <c r="E19" i="1"/>
  <c r="G17" i="1"/>
  <c r="E17" i="1"/>
  <c r="G14" i="1"/>
  <c r="E14" i="1"/>
  <c r="C13" i="1"/>
  <c r="D11" i="1"/>
  <c r="C11" i="1"/>
  <c r="G10" i="1"/>
  <c r="E10" i="1"/>
  <c r="D7" i="1" l="1"/>
  <c r="D28" i="1" s="1"/>
  <c r="C28" i="1"/>
  <c r="C39" i="1" s="1"/>
  <c r="G21" i="1"/>
  <c r="E11" i="1"/>
  <c r="G13" i="1"/>
  <c r="G18" i="1"/>
  <c r="G11" i="1"/>
  <c r="G12" i="1"/>
  <c r="E13" i="1"/>
  <c r="G29" i="1"/>
  <c r="E12" i="1"/>
  <c r="E18" i="1"/>
  <c r="E21" i="1"/>
  <c r="E29" i="1"/>
  <c r="G7" i="1" l="1"/>
  <c r="F28" i="1"/>
  <c r="F39" i="1" s="1"/>
  <c r="E7" i="1"/>
  <c r="G28" i="1" l="1"/>
  <c r="E28" i="1"/>
  <c r="E39" i="1"/>
</calcChain>
</file>

<file path=xl/sharedStrings.xml><?xml version="1.0" encoding="utf-8"?>
<sst xmlns="http://schemas.openxmlformats.org/spreadsheetml/2006/main" count="73" uniqueCount="72">
  <si>
    <t>(тыс.рублей)</t>
  </si>
  <si>
    <t>КОД БЮДЖЕТНОЙ КЛАССИФИКАЦИИ</t>
  </si>
  <si>
    <t>ИСТОЧНИКИ ДОХОДОВ</t>
  </si>
  <si>
    <t>План</t>
  </si>
  <si>
    <t>%</t>
  </si>
  <si>
    <t>НАЛОГОВЫЕ ДОХОДЫ</t>
  </si>
  <si>
    <t xml:space="preserve">         в том числе:</t>
  </si>
  <si>
    <t>1 01 00000 00 0000 000</t>
  </si>
  <si>
    <t xml:space="preserve">1 01 02000 01 0000 110
</t>
  </si>
  <si>
    <t xml:space="preserve">1 03 00000 00 0000 000
</t>
  </si>
  <si>
    <t xml:space="preserve">НАЛОГИ НА ТОВАРЫ (РАБОТЫ, УСЛУГИ), РЕАЛИЗУЕМЫЕ НА ТЕРРИТОРИИ РОССИЙСКОЙ ФЕДЕРАЦИИ
</t>
  </si>
  <si>
    <t xml:space="preserve">1 03 02000 01 0000 110
</t>
  </si>
  <si>
    <t xml:space="preserve">Акцизы по подакцизным товарам (продукции), производимым на территории Российской Федерации
</t>
  </si>
  <si>
    <t xml:space="preserve">1 05 00000 00 0000 000
</t>
  </si>
  <si>
    <t xml:space="preserve">НАЛОГИ НА СОВОКУПНЫЙ ДОХОД
</t>
  </si>
  <si>
    <t xml:space="preserve">1 05 01000 00 0000 110
</t>
  </si>
  <si>
    <t xml:space="preserve">1 05 03000 01 0000 110
</t>
  </si>
  <si>
    <t xml:space="preserve">1 05 06000 01 0000 110
</t>
  </si>
  <si>
    <t xml:space="preserve">1 06 00000 00 0000 000
</t>
  </si>
  <si>
    <t xml:space="preserve">НАЛОГИ НА ИМУЩЕСТВО
</t>
  </si>
  <si>
    <t>ИНЫЕ ДОХОДНЫЕ ИСТОЧНИКИ</t>
  </si>
  <si>
    <t>НЕНАЛОГОВЫЕ ДОХОДЫ</t>
  </si>
  <si>
    <t xml:space="preserve">         из них:</t>
  </si>
  <si>
    <t xml:space="preserve">1 16 00000 00 0000 000
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</si>
  <si>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</si>
  <si>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</si>
  <si>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</si>
  <si>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</si>
  <si>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2 02 10000 00 0000 150
</t>
  </si>
  <si>
    <t xml:space="preserve">2 02 20000 00 0000 150
</t>
  </si>
  <si>
    <t>Субсидии</t>
  </si>
  <si>
    <t xml:space="preserve">2 02 30000 00 0000 150
</t>
  </si>
  <si>
    <t>Субвенции</t>
  </si>
  <si>
    <t xml:space="preserve">2 02 40000 00 0000 150
</t>
  </si>
  <si>
    <t>Иные межбюджетные трансферты</t>
  </si>
  <si>
    <t xml:space="preserve">ВСЕГО ДОХОДОВ </t>
  </si>
  <si>
    <t xml:space="preserve"> </t>
  </si>
  <si>
    <t>2024 год</t>
  </si>
  <si>
    <t xml:space="preserve">Отчет </t>
  </si>
  <si>
    <t>Темп роста
исполнения
2024 года к  2023 году</t>
  </si>
  <si>
    <t>Выполнение
плана</t>
  </si>
  <si>
    <t>Налог на доходы физических лиц</t>
  </si>
  <si>
    <t xml:space="preserve">Налог, взимаемый по УСН </t>
  </si>
  <si>
    <t>Единый сельскохозяйственный налог</t>
  </si>
  <si>
    <t>Налог, взимаемый в связи с применением патентной системы налогооблажения</t>
  </si>
  <si>
    <t>1 05 02000 02 0000 110</t>
  </si>
  <si>
    <t>Единый налог на вмененный доход для отдельных видов деятельности</t>
  </si>
  <si>
    <t xml:space="preserve">1 06 01000 00 0000 110
</t>
  </si>
  <si>
    <t>Налог на имущество физических лиц</t>
  </si>
  <si>
    <t xml:space="preserve">1 06 06000 00 0000 110
</t>
  </si>
  <si>
    <t>Земельный налог</t>
  </si>
  <si>
    <t xml:space="preserve">1 08 00000 00 0000 000
</t>
  </si>
  <si>
    <t>Государственная пошлина</t>
  </si>
  <si>
    <t xml:space="preserve">1 08 03000 01 0000 110
</t>
  </si>
  <si>
    <t>Государственная пошлина по делам, рассматриваемым в судах общей юрисдикции, мировыми судьями</t>
  </si>
  <si>
    <t>1 08 07000 01 0000 110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</si>
  <si>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</si>
  <si>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Безвозмездные поступления от других бюджетов</t>
  </si>
  <si>
    <t>Дотации</t>
  </si>
  <si>
    <t>2 07 04000 00 0000 000</t>
  </si>
  <si>
    <t>2 18 00000 00 0000 000</t>
  </si>
  <si>
    <t>2 19 00000 00 0000 000</t>
  </si>
  <si>
    <t>ПРОЧИЕ БЕЗВОЗМЕЗДНЫЕ ПОСТУПЛЕНИЯ</t>
  </si>
  <si>
    <t>ДОХОДЫ БЮДЖЕТОВ БЮДЖЕТНОЙ СИСТЕМЫ РОССИЙСКОЙ ФЕДЕРАЦИИ ОТ ВОЗВРАТА ОСТАТКОВ СУБСИДИЙ,СУБВЕНЦИЙ И ИНЫХ МЕЖБЮДЖЕТНЫХ ТРАНСФЕРТОВ, ИМЕЮЩИХ ЦЕЛЕВОЕ НАЗНАЧЕНИЕ, ПРОШЛЫХ ЛЕТ</t>
  </si>
  <si>
    <t>ВОЗВРАТ ОСТАТКОВ СУБСИДИЙ, СУБВЕНЦИЙ И ИНЫХ МЕЖБЮЖЕТНЫХ ТРАНСФЕРТОВ, ИМЕЮЩИХ ЦЕЛЕВОЕ НАЗНАЧЕНИЕ, ПРОШЛЫХ ЛЕТ</t>
  </si>
  <si>
    <t>НАЛОГИ НА ПРИБЫЛЬ, ДОХОДЫ</t>
  </si>
  <si>
    <t>Отчет об исполнении (форма 0503317)</t>
  </si>
  <si>
    <t>Отчет об исполнении                   (форма 0503317)</t>
  </si>
  <si>
    <t>Решение Думы города Невинномысска от 19 декабря 2023 г. № 295-38 "О бюджете города Невинномысска на 2024 год и плановый период 2025 и 2026 годов" ( с внесенными изменениями решения Думы города Невинномысска от 28 февраля 2024 года № 306-40, от 26 июня 2024 года № 350-45)</t>
  </si>
  <si>
    <t xml:space="preserve">Отчет за 9 месяцев </t>
  </si>
  <si>
    <t>за 9 месяцев 2023 года</t>
  </si>
  <si>
    <t xml:space="preserve">Исполнение доходной части  бюджета города Невинномысска за 9 месяцев  2024 года и к соответствующему периоду 2023 года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</si>
</sst>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_-* #,##0.00_р_._-;\-* #,##0.00_р_._-;_-* &quot;-&quot;??_р_._-;_-@_-"/>
  </numFmts>
  <fonts count="35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theme="6" tint="0.59999389629810485"/>
      </patternFill>
    </fill>
  </fills>
  <borders count="3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</cellStyleXfs>
  <cellXfs count="85">
    <xf numFmtId="0" fontId="0" fillId="0" borderId="0" xfId="0"/>
    <xf numFmtId="0" fontId="28" fillId="0" borderId="0" xfId="0" applyFont="1" applyAlignment="1">
      <alignment horizontal="right"/>
    </xf>
    <xf numFmtId="0" fontId="31" fillId="0" borderId="0" xfId="0" applyFont="1"/>
    <xf numFmtId="0" fontId="31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3" fillId="27" borderId="0" xfId="0" applyFont="1" applyFill="1"/>
    <xf numFmtId="0" fontId="33" fillId="0" borderId="0" xfId="0" applyFont="1"/>
    <xf numFmtId="0" fontId="29" fillId="0" borderId="1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27" borderId="14" xfId="0" applyFont="1" applyFill="1" applyBorder="1"/>
    <xf numFmtId="0" fontId="31" fillId="28" borderId="14" xfId="0" applyFont="1" applyFill="1" applyBorder="1"/>
    <xf numFmtId="0" fontId="29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4" fontId="31" fillId="27" borderId="0" xfId="0" applyNumberFormat="1" applyFont="1" applyFill="1"/>
    <xf numFmtId="0" fontId="28" fillId="29" borderId="13" xfId="0" applyFont="1" applyFill="1" applyBorder="1" applyAlignment="1">
      <alignment horizontal="left" vertical="center"/>
    </xf>
    <xf numFmtId="0" fontId="31" fillId="29" borderId="0" xfId="0" applyFont="1" applyFill="1"/>
    <xf numFmtId="0" fontId="29" fillId="0" borderId="13" xfId="0" applyFont="1" applyBorder="1" applyAlignment="1">
      <alignment vertical="center" wrapText="1"/>
    </xf>
    <xf numFmtId="0" fontId="31" fillId="28" borderId="0" xfId="0" applyFont="1" applyFill="1"/>
    <xf numFmtId="0" fontId="30" fillId="0" borderId="13" xfId="0" applyFont="1" applyBorder="1" applyAlignment="1">
      <alignment vertical="center"/>
    </xf>
    <xf numFmtId="4" fontId="31" fillId="27" borderId="15" xfId="0" applyNumberFormat="1" applyFont="1" applyFill="1" applyBorder="1"/>
    <xf numFmtId="0" fontId="31" fillId="27" borderId="15" xfId="0" applyFont="1" applyFill="1" applyBorder="1"/>
    <xf numFmtId="0" fontId="31" fillId="28" borderId="15" xfId="0" applyFont="1" applyFill="1" applyBorder="1"/>
    <xf numFmtId="4" fontId="31" fillId="27" borderId="16" xfId="0" applyNumberFormat="1" applyFont="1" applyFill="1" applyBorder="1"/>
    <xf numFmtId="0" fontId="31" fillId="27" borderId="16" xfId="0" applyFont="1" applyFill="1" applyBorder="1"/>
    <xf numFmtId="0" fontId="31" fillId="28" borderId="16" xfId="0" applyFont="1" applyFill="1" applyBorder="1"/>
    <xf numFmtId="0" fontId="31" fillId="0" borderId="0" xfId="0" applyFont="1" applyAlignment="1">
      <alignment wrapText="1"/>
    </xf>
    <xf numFmtId="0" fontId="28" fillId="0" borderId="0" xfId="0" applyFont="1" applyAlignment="1">
      <alignment horizontal="center"/>
    </xf>
    <xf numFmtId="2" fontId="31" fillId="0" borderId="0" xfId="0" applyNumberFormat="1" applyFont="1"/>
    <xf numFmtId="4" fontId="31" fillId="27" borderId="13" xfId="0" applyNumberFormat="1" applyFont="1" applyFill="1" applyBorder="1" applyAlignment="1">
      <alignment horizontal="right" vertical="center" wrapText="1"/>
    </xf>
    <xf numFmtId="4" fontId="31" fillId="27" borderId="13" xfId="0" applyNumberFormat="1" applyFont="1" applyFill="1" applyBorder="1" applyAlignment="1">
      <alignment horizontal="right" vertical="center"/>
    </xf>
    <xf numFmtId="4" fontId="33" fillId="27" borderId="13" xfId="0" applyNumberFormat="1" applyFont="1" applyFill="1" applyBorder="1" applyAlignment="1">
      <alignment horizontal="right" vertical="center"/>
    </xf>
    <xf numFmtId="4" fontId="28" fillId="27" borderId="13" xfId="0" applyNumberFormat="1" applyFont="1" applyFill="1" applyBorder="1" applyAlignment="1">
      <alignment horizontal="right" vertical="center"/>
    </xf>
    <xf numFmtId="4" fontId="32" fillId="27" borderId="13" xfId="0" applyNumberFormat="1" applyFont="1" applyFill="1" applyBorder="1" applyAlignment="1">
      <alignment horizontal="right" vertical="center"/>
    </xf>
    <xf numFmtId="4" fontId="34" fillId="27" borderId="13" xfId="0" applyNumberFormat="1" applyFont="1" applyFill="1" applyBorder="1" applyAlignment="1">
      <alignment horizontal="right" vertical="center"/>
    </xf>
    <xf numFmtId="0" fontId="31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31" fillId="29" borderId="13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2" fontId="29" fillId="0" borderId="19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4" fontId="33" fillId="29" borderId="13" xfId="0" applyNumberFormat="1" applyFont="1" applyFill="1" applyBorder="1" applyAlignment="1">
      <alignment horizontal="right" vertical="center"/>
    </xf>
    <xf numFmtId="0" fontId="28" fillId="29" borderId="4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4" fontId="28" fillId="27" borderId="18" xfId="0" applyNumberFormat="1" applyFont="1" applyFill="1" applyBorder="1" applyAlignment="1">
      <alignment horizontal="right" vertical="center"/>
    </xf>
    <xf numFmtId="4" fontId="31" fillId="27" borderId="18" xfId="0" applyNumberFormat="1" applyFont="1" applyFill="1" applyBorder="1" applyAlignment="1">
      <alignment horizontal="right" vertical="center"/>
    </xf>
    <xf numFmtId="4" fontId="29" fillId="27" borderId="17" xfId="0" applyNumberFormat="1" applyFont="1" applyFill="1" applyBorder="1" applyAlignment="1">
      <alignment horizontal="right" vertical="center"/>
    </xf>
    <xf numFmtId="4" fontId="32" fillId="27" borderId="17" xfId="0" applyNumberFormat="1" applyFont="1" applyFill="1" applyBorder="1" applyAlignment="1">
      <alignment horizontal="right" vertical="center"/>
    </xf>
    <xf numFmtId="4" fontId="33" fillId="27" borderId="17" xfId="0" applyNumberFormat="1" applyFont="1" applyFill="1" applyBorder="1" applyAlignment="1">
      <alignment horizontal="right" vertical="center"/>
    </xf>
    <xf numFmtId="4" fontId="28" fillId="27" borderId="4" xfId="0" applyNumberFormat="1" applyFont="1" applyFill="1" applyBorder="1" applyAlignment="1">
      <alignment horizontal="right" vertical="center"/>
    </xf>
    <xf numFmtId="4" fontId="31" fillId="27" borderId="4" xfId="0" applyNumberFormat="1" applyFont="1" applyFill="1" applyBorder="1" applyAlignment="1">
      <alignment horizontal="right" vertical="center"/>
    </xf>
    <xf numFmtId="4" fontId="28" fillId="27" borderId="29" xfId="0" applyNumberFormat="1" applyFont="1" applyFill="1" applyBorder="1" applyAlignment="1">
      <alignment horizontal="right" vertical="center"/>
    </xf>
    <xf numFmtId="4" fontId="28" fillId="27" borderId="30" xfId="0" applyNumberFormat="1" applyFont="1" applyFill="1" applyBorder="1" applyAlignment="1">
      <alignment horizontal="right" vertical="center"/>
    </xf>
    <xf numFmtId="0" fontId="28" fillId="0" borderId="17" xfId="0" applyFont="1" applyBorder="1" applyAlignment="1">
      <alignment vertical="center"/>
    </xf>
    <xf numFmtId="0" fontId="31" fillId="30" borderId="13" xfId="0" applyFont="1" applyFill="1" applyBorder="1" applyAlignment="1">
      <alignment vertical="center"/>
    </xf>
    <xf numFmtId="0" fontId="29" fillId="30" borderId="13" xfId="0" applyFont="1" applyFill="1" applyBorder="1" applyAlignment="1">
      <alignment vertical="center"/>
    </xf>
    <xf numFmtId="4" fontId="33" fillId="30" borderId="13" xfId="0" applyNumberFormat="1" applyFont="1" applyFill="1" applyBorder="1" applyAlignment="1">
      <alignment horizontal="right" vertical="center"/>
    </xf>
    <xf numFmtId="4" fontId="29" fillId="30" borderId="13" xfId="0" applyNumberFormat="1" applyFont="1" applyFill="1" applyBorder="1" applyAlignment="1">
      <alignment horizontal="right" vertical="center"/>
    </xf>
    <xf numFmtId="0" fontId="28" fillId="29" borderId="13" xfId="0" applyFont="1" applyFill="1" applyBorder="1" applyAlignment="1">
      <alignment horizontal="left" vertical="center" wrapText="1"/>
    </xf>
    <xf numFmtId="4" fontId="28" fillId="0" borderId="13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3" fillId="27" borderId="13" xfId="0" applyNumberFormat="1" applyFont="1" applyFill="1" applyBorder="1" applyAlignment="1">
      <alignment horizontal="right" vertical="center"/>
    </xf>
    <xf numFmtId="4" fontId="28" fillId="27" borderId="31" xfId="0" applyNumberFormat="1" applyFont="1" applyFill="1" applyBorder="1" applyAlignment="1">
      <alignment horizontal="right" vertical="center"/>
    </xf>
    <xf numFmtId="0" fontId="31" fillId="30" borderId="18" xfId="0" applyFont="1" applyFill="1" applyBorder="1" applyAlignment="1">
      <alignment vertical="center"/>
    </xf>
    <xf numFmtId="0" fontId="29" fillId="30" borderId="18" xfId="0" applyFont="1" applyFill="1" applyBorder="1" applyAlignment="1">
      <alignment vertical="center"/>
    </xf>
    <xf numFmtId="0" fontId="28" fillId="0" borderId="4" xfId="73" applyFont="1" applyBorder="1" applyAlignment="1">
      <alignment vertical="center"/>
    </xf>
    <xf numFmtId="0" fontId="28" fillId="0" borderId="19" xfId="73" applyFont="1" applyBorder="1" applyAlignment="1">
      <alignment vertical="center"/>
    </xf>
    <xf numFmtId="0" fontId="28" fillId="0" borderId="4" xfId="73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4" fontId="31" fillId="0" borderId="13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0" xfId="73" applyFont="1" applyAlignment="1">
      <alignment horizontal="center" wrapText="1"/>
    </xf>
    <xf numFmtId="0" fontId="29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бычный_формы 1" xfId="73"/>
    <cellStyle name="Отдельная ячейка" xfId="74"/>
    <cellStyle name="Отдельная ячейка - константа" xfId="75"/>
    <cellStyle name="Отдельная ячейка - константа [печать]" xfId="76"/>
    <cellStyle name="Отдельная ячейка [печать]" xfId="77"/>
    <cellStyle name="Отдельная ячейка-результат" xfId="78"/>
    <cellStyle name="Отдельная ячейка-результат [печать]" xfId="79"/>
    <cellStyle name="Плохой 2" xfId="80"/>
    <cellStyle name="Пояснение 2" xfId="81"/>
    <cellStyle name="Примечание 2" xfId="82"/>
    <cellStyle name="Процентный 2" xfId="83"/>
    <cellStyle name="Процентный 2 2" xfId="84"/>
    <cellStyle name="Процентный 3" xfId="85"/>
    <cellStyle name="Свойства элементов измерения" xfId="86"/>
    <cellStyle name="Свойства элементов измерения [печать]" xfId="87"/>
    <cellStyle name="Связанная ячейка 2" xfId="88"/>
    <cellStyle name="Текст предупреждения 2" xfId="89"/>
    <cellStyle name="Финансовый 2" xfId="90"/>
    <cellStyle name="Хороший 2" xfId="91"/>
    <cellStyle name="Элементы осей" xfId="92"/>
    <cellStyle name="Элементы осей [печать]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6"/>
  <sheetViews>
    <sheetView showZeros="0" tabSelected="1" zoomScale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C8" sqref="C8"/>
    </sheetView>
  </sheetViews>
  <sheetFormatPr defaultColWidth="23" defaultRowHeight="15.6" x14ac:dyDescent="0.3"/>
  <cols>
    <col min="1" max="1" width="27" style="2" customWidth="1"/>
    <col min="2" max="2" width="61.44140625" style="2" customWidth="1"/>
    <col min="3" max="3" width="37.44140625" style="28" customWidth="1"/>
    <col min="4" max="4" width="25.5546875" style="2" customWidth="1"/>
    <col min="5" max="5" width="16.5546875" style="29" customWidth="1"/>
    <col min="6" max="6" width="32.6640625" style="28" customWidth="1"/>
    <col min="7" max="7" width="24" style="29" customWidth="1"/>
    <col min="8" max="8" width="26.44140625" style="3" customWidth="1"/>
    <col min="9" max="47" width="9.109375" style="3" customWidth="1"/>
    <col min="48" max="249" width="9.109375" style="2" customWidth="1"/>
    <col min="250" max="250" width="95.5546875" style="2" customWidth="1"/>
    <col min="251" max="251" width="24.6640625" style="2" customWidth="1"/>
    <col min="252" max="252" width="24" style="2" customWidth="1"/>
    <col min="253" max="253" width="23.88671875" style="2" customWidth="1"/>
    <col min="254" max="16384" width="23" style="2"/>
  </cols>
  <sheetData>
    <row r="1" spans="1:47" ht="34.5" customHeight="1" x14ac:dyDescent="0.3">
      <c r="B1" s="75" t="s">
        <v>71</v>
      </c>
      <c r="C1" s="75"/>
      <c r="D1" s="75"/>
      <c r="E1" s="75"/>
      <c r="F1" s="75"/>
      <c r="G1" s="75"/>
    </row>
    <row r="2" spans="1:47" ht="15" customHeight="1" x14ac:dyDescent="0.3">
      <c r="B2" s="1"/>
      <c r="C2" s="4"/>
      <c r="D2" s="5"/>
      <c r="E2" s="6"/>
      <c r="F2" s="1"/>
      <c r="G2" s="1" t="s">
        <v>0</v>
      </c>
    </row>
    <row r="3" spans="1:47" s="8" customFormat="1" ht="33" customHeight="1" x14ac:dyDescent="0.3">
      <c r="A3" s="76" t="s">
        <v>1</v>
      </c>
      <c r="B3" s="80" t="s">
        <v>2</v>
      </c>
      <c r="C3" s="83" t="s">
        <v>37</v>
      </c>
      <c r="D3" s="84"/>
      <c r="E3" s="84"/>
      <c r="F3" s="44" t="s">
        <v>38</v>
      </c>
      <c r="G3" s="77" t="s">
        <v>39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3">
      <c r="A4" s="76"/>
      <c r="B4" s="81"/>
      <c r="C4" s="41" t="s">
        <v>3</v>
      </c>
      <c r="D4" s="42" t="s">
        <v>69</v>
      </c>
      <c r="E4" s="40" t="s">
        <v>40</v>
      </c>
      <c r="F4" s="39" t="s">
        <v>70</v>
      </c>
      <c r="G4" s="7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157.19999999999999" customHeight="1" x14ac:dyDescent="0.3">
      <c r="A5" s="76"/>
      <c r="B5" s="82"/>
      <c r="C5" s="72" t="s">
        <v>68</v>
      </c>
      <c r="D5" s="73" t="s">
        <v>66</v>
      </c>
      <c r="E5" s="43" t="s">
        <v>4</v>
      </c>
      <c r="F5" s="73" t="s">
        <v>67</v>
      </c>
      <c r="G5" s="43" t="s">
        <v>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3">
      <c r="A6" s="10">
        <v>1</v>
      </c>
      <c r="B6" s="10">
        <v>2</v>
      </c>
      <c r="C6" s="9">
        <v>3</v>
      </c>
      <c r="D6" s="10">
        <v>4</v>
      </c>
      <c r="E6" s="9">
        <v>5</v>
      </c>
      <c r="F6" s="10">
        <v>6</v>
      </c>
      <c r="G6" s="9">
        <v>7</v>
      </c>
    </row>
    <row r="7" spans="1:47" s="12" customFormat="1" ht="25.5" customHeight="1" x14ac:dyDescent="0.3">
      <c r="A7" s="58"/>
      <c r="B7" s="59" t="s">
        <v>5</v>
      </c>
      <c r="C7" s="60">
        <f>C11+C13+C18+C21+C24+C9</f>
        <v>1084804.73</v>
      </c>
      <c r="D7" s="60">
        <f>D11+D13+D18+D21+D24+D9</f>
        <v>1078778.6400000001</v>
      </c>
      <c r="E7" s="60">
        <f>D7/C7*100</f>
        <v>99.444500025364022</v>
      </c>
      <c r="F7" s="60">
        <f>F11+F13+F18+F21+F24+F9</f>
        <v>720801.35</v>
      </c>
      <c r="G7" s="60">
        <f>D7/F7*100</f>
        <v>149.66379294378405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8.75" customHeight="1" x14ac:dyDescent="0.3">
      <c r="A8" s="36"/>
      <c r="B8" s="14" t="s">
        <v>6</v>
      </c>
      <c r="C8" s="31"/>
      <c r="D8" s="32"/>
      <c r="E8" s="32"/>
      <c r="F8" s="32"/>
      <c r="G8" s="32"/>
    </row>
    <row r="9" spans="1:47" ht="18.75" customHeight="1" x14ac:dyDescent="0.3">
      <c r="A9" s="36" t="s">
        <v>7</v>
      </c>
      <c r="B9" s="13" t="s">
        <v>65</v>
      </c>
      <c r="C9" s="32">
        <f>C10</f>
        <v>749319</v>
      </c>
      <c r="D9" s="32">
        <f>D10</f>
        <v>778246.63</v>
      </c>
      <c r="E9" s="33">
        <f t="shared" ref="E9:E16" si="0">D9/C9*100</f>
        <v>103.86052268793398</v>
      </c>
      <c r="F9" s="32">
        <f>F10</f>
        <v>533296.21</v>
      </c>
      <c r="G9" s="33">
        <f t="shared" ref="G9:G25" si="1">D9/F9*100</f>
        <v>145.93140086257131</v>
      </c>
    </row>
    <row r="10" spans="1:47" ht="24" customHeight="1" x14ac:dyDescent="0.3">
      <c r="A10" s="14" t="s">
        <v>8</v>
      </c>
      <c r="B10" s="14" t="s">
        <v>41</v>
      </c>
      <c r="C10" s="31">
        <v>749319</v>
      </c>
      <c r="D10" s="31">
        <v>778246.63</v>
      </c>
      <c r="E10" s="33">
        <f t="shared" si="0"/>
        <v>103.86052268793398</v>
      </c>
      <c r="F10" s="33">
        <v>533296.21</v>
      </c>
      <c r="G10" s="33">
        <f t="shared" si="1"/>
        <v>145.93140086257131</v>
      </c>
      <c r="H10" s="15"/>
    </row>
    <row r="11" spans="1:47" ht="64.5" customHeight="1" x14ac:dyDescent="0.3">
      <c r="A11" s="13" t="s">
        <v>9</v>
      </c>
      <c r="B11" s="18" t="s">
        <v>10</v>
      </c>
      <c r="C11" s="32">
        <f>C12</f>
        <v>14324</v>
      </c>
      <c r="D11" s="32">
        <f>D12</f>
        <v>11073.05</v>
      </c>
      <c r="E11" s="32">
        <f t="shared" si="0"/>
        <v>77.304174811505163</v>
      </c>
      <c r="F11" s="32">
        <f>F12</f>
        <v>11549.74</v>
      </c>
      <c r="G11" s="32">
        <f t="shared" si="1"/>
        <v>95.872720944367572</v>
      </c>
      <c r="H11" s="15"/>
    </row>
    <row r="12" spans="1:47" ht="40.65" customHeight="1" x14ac:dyDescent="0.3">
      <c r="A12" s="14" t="s">
        <v>11</v>
      </c>
      <c r="B12" s="37" t="s">
        <v>12</v>
      </c>
      <c r="C12" s="31">
        <v>14324</v>
      </c>
      <c r="D12" s="31">
        <v>11073.05</v>
      </c>
      <c r="E12" s="31">
        <f t="shared" si="0"/>
        <v>77.304174811505163</v>
      </c>
      <c r="F12" s="31">
        <v>11549.74</v>
      </c>
      <c r="G12" s="33">
        <f t="shared" si="1"/>
        <v>95.872720944367572</v>
      </c>
      <c r="H12" s="15"/>
    </row>
    <row r="13" spans="1:47" s="17" customFormat="1" ht="37.5" customHeight="1" x14ac:dyDescent="0.3">
      <c r="A13" s="13" t="s">
        <v>13</v>
      </c>
      <c r="B13" s="18" t="s">
        <v>14</v>
      </c>
      <c r="C13" s="32">
        <f>C14+C16+C17</f>
        <v>88854</v>
      </c>
      <c r="D13" s="32">
        <f>D14+D16+D17+D15</f>
        <v>98849.159999999989</v>
      </c>
      <c r="E13" s="32">
        <f t="shared" si="0"/>
        <v>111.24897022081166</v>
      </c>
      <c r="F13" s="32">
        <f>F14+F16+F17+F15</f>
        <v>58012.6</v>
      </c>
      <c r="G13" s="45">
        <f t="shared" si="1"/>
        <v>170.3925698899894</v>
      </c>
      <c r="H13" s="1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24" customHeight="1" x14ac:dyDescent="0.3">
      <c r="A14" s="14" t="s">
        <v>15</v>
      </c>
      <c r="B14" s="16" t="s">
        <v>42</v>
      </c>
      <c r="C14" s="31">
        <v>72998</v>
      </c>
      <c r="D14" s="31">
        <v>79954.240000000005</v>
      </c>
      <c r="E14" s="31">
        <f t="shared" si="0"/>
        <v>109.52935696868408</v>
      </c>
      <c r="F14" s="31">
        <v>49810.11</v>
      </c>
      <c r="G14" s="31">
        <f t="shared" si="1"/>
        <v>160.51809562355916</v>
      </c>
      <c r="H14" s="1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17" customFormat="1" ht="40.200000000000003" customHeight="1" x14ac:dyDescent="0.3">
      <c r="A15" s="14" t="s">
        <v>45</v>
      </c>
      <c r="B15" s="62" t="s">
        <v>46</v>
      </c>
      <c r="C15" s="63">
        <v>0</v>
      </c>
      <c r="D15" s="31">
        <v>185.7</v>
      </c>
      <c r="E15" s="31">
        <v>0</v>
      </c>
      <c r="F15" s="31">
        <v>-276.77</v>
      </c>
      <c r="G15" s="74"/>
      <c r="H15" s="1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17" customFormat="1" ht="24" customHeight="1" x14ac:dyDescent="0.3">
      <c r="A16" s="14" t="s">
        <v>16</v>
      </c>
      <c r="B16" s="16" t="s">
        <v>43</v>
      </c>
      <c r="C16" s="31">
        <v>153</v>
      </c>
      <c r="D16" s="31">
        <v>944.76</v>
      </c>
      <c r="E16" s="31">
        <f t="shared" si="0"/>
        <v>617.49019607843138</v>
      </c>
      <c r="F16" s="31">
        <v>92.45</v>
      </c>
      <c r="G16" s="31">
        <v>1098.1500000000001</v>
      </c>
      <c r="H16" s="1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17" customFormat="1" ht="30.6" customHeight="1" x14ac:dyDescent="0.3">
      <c r="A17" s="14" t="s">
        <v>17</v>
      </c>
      <c r="B17" s="62" t="s">
        <v>44</v>
      </c>
      <c r="C17" s="31">
        <v>15703</v>
      </c>
      <c r="D17" s="31">
        <v>17764.46</v>
      </c>
      <c r="E17" s="31">
        <f t="shared" ref="E17:E25" si="2">D17/C17*100</f>
        <v>113.12780997261669</v>
      </c>
      <c r="F17" s="31">
        <v>8386.81</v>
      </c>
      <c r="G17" s="31">
        <f t="shared" si="1"/>
        <v>211.81426549546254</v>
      </c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17" customFormat="1" ht="37.5" customHeight="1" x14ac:dyDescent="0.3">
      <c r="A18" s="18" t="s">
        <v>18</v>
      </c>
      <c r="B18" s="18" t="s">
        <v>19</v>
      </c>
      <c r="C18" s="32">
        <f>C19+C20</f>
        <v>212039</v>
      </c>
      <c r="D18" s="32">
        <f>D19+D20</f>
        <v>175994.57</v>
      </c>
      <c r="E18" s="32">
        <f t="shared" si="2"/>
        <v>83.001037544979937</v>
      </c>
      <c r="F18" s="32">
        <f>F19+F20</f>
        <v>105521.67</v>
      </c>
      <c r="G18" s="32">
        <f t="shared" si="1"/>
        <v>166.78523946787425</v>
      </c>
      <c r="H18" s="1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17" customFormat="1" ht="24" customHeight="1" x14ac:dyDescent="0.3">
      <c r="A19" s="14" t="s">
        <v>47</v>
      </c>
      <c r="B19" s="62" t="s">
        <v>48</v>
      </c>
      <c r="C19" s="31">
        <v>75951</v>
      </c>
      <c r="D19" s="31">
        <v>26076.83</v>
      </c>
      <c r="E19" s="31">
        <f t="shared" si="2"/>
        <v>34.333754657608196</v>
      </c>
      <c r="F19" s="31">
        <v>12150.98</v>
      </c>
      <c r="G19" s="31">
        <f t="shared" si="1"/>
        <v>214.60680537701489</v>
      </c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17" customFormat="1" ht="24" customHeight="1" x14ac:dyDescent="0.3">
      <c r="A20" s="14" t="s">
        <v>49</v>
      </c>
      <c r="B20" s="16" t="s">
        <v>50</v>
      </c>
      <c r="C20" s="31">
        <v>136088</v>
      </c>
      <c r="D20" s="31">
        <v>149917.74</v>
      </c>
      <c r="E20" s="31">
        <f t="shared" si="2"/>
        <v>110.16235083181469</v>
      </c>
      <c r="F20" s="31">
        <v>93370.69</v>
      </c>
      <c r="G20" s="31">
        <f t="shared" si="1"/>
        <v>160.56188510548651</v>
      </c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17" customFormat="1" ht="43.5" customHeight="1" x14ac:dyDescent="0.3">
      <c r="A21" s="18" t="s">
        <v>51</v>
      </c>
      <c r="B21" s="18" t="s">
        <v>52</v>
      </c>
      <c r="C21" s="32">
        <f>C22+C23</f>
        <v>20268.73</v>
      </c>
      <c r="D21" s="32">
        <f>D22+D23</f>
        <v>14615.23</v>
      </c>
      <c r="E21" s="32">
        <f t="shared" si="2"/>
        <v>72.107280525222833</v>
      </c>
      <c r="F21" s="32">
        <f>F22+F23</f>
        <v>12421.13</v>
      </c>
      <c r="G21" s="32">
        <f t="shared" si="1"/>
        <v>117.66425437943246</v>
      </c>
      <c r="H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17" customFormat="1" ht="33" customHeight="1" x14ac:dyDescent="0.3">
      <c r="A22" s="37" t="s">
        <v>53</v>
      </c>
      <c r="B22" s="62" t="s">
        <v>54</v>
      </c>
      <c r="C22" s="31">
        <v>20166</v>
      </c>
      <c r="D22" s="31">
        <v>14565.23</v>
      </c>
      <c r="E22" s="31">
        <f t="shared" si="2"/>
        <v>72.226668650203308</v>
      </c>
      <c r="F22" s="31">
        <v>12386.13</v>
      </c>
      <c r="G22" s="31">
        <f t="shared" si="1"/>
        <v>117.59306579214008</v>
      </c>
      <c r="H22" s="1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17" customFormat="1" ht="52.5" customHeight="1" x14ac:dyDescent="0.3">
      <c r="A23" s="14" t="s">
        <v>55</v>
      </c>
      <c r="B23" s="62" t="s">
        <v>56</v>
      </c>
      <c r="C23" s="31">
        <v>102.73</v>
      </c>
      <c r="D23" s="30">
        <v>50</v>
      </c>
      <c r="E23" s="31">
        <f t="shared" si="2"/>
        <v>48.671274213958924</v>
      </c>
      <c r="F23" s="30">
        <v>35</v>
      </c>
      <c r="G23" s="31">
        <f t="shared" si="1"/>
        <v>142.85714285714286</v>
      </c>
      <c r="H23" s="1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17" customFormat="1" ht="24" customHeight="1" x14ac:dyDescent="0.3">
      <c r="A24" s="38"/>
      <c r="B24" s="18" t="s">
        <v>20</v>
      </c>
      <c r="C24" s="65">
        <v>0</v>
      </c>
      <c r="D24" s="65">
        <v>0</v>
      </c>
      <c r="E24" s="65"/>
      <c r="F24" s="65">
        <v>0</v>
      </c>
      <c r="G24" s="65">
        <v>0</v>
      </c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19" customFormat="1" ht="29.25" customHeight="1" x14ac:dyDescent="0.3">
      <c r="A25" s="58"/>
      <c r="B25" s="59" t="s">
        <v>21</v>
      </c>
      <c r="C25" s="60">
        <v>209002.63</v>
      </c>
      <c r="D25" s="60">
        <v>219495.28</v>
      </c>
      <c r="E25" s="60">
        <f t="shared" si="2"/>
        <v>105.02034352390686</v>
      </c>
      <c r="F25" s="60">
        <v>227388.69</v>
      </c>
      <c r="G25" s="60">
        <f t="shared" si="1"/>
        <v>96.528670797127162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3">
      <c r="A26" s="36"/>
      <c r="B26" s="14" t="s">
        <v>22</v>
      </c>
      <c r="C26" s="31"/>
      <c r="D26" s="34"/>
      <c r="E26" s="35"/>
      <c r="F26" s="34"/>
      <c r="G26" s="35"/>
    </row>
    <row r="27" spans="1:47" ht="22.65" customHeight="1" x14ac:dyDescent="0.3">
      <c r="A27" s="20" t="s">
        <v>23</v>
      </c>
      <c r="B27" s="14" t="s">
        <v>24</v>
      </c>
      <c r="C27" s="31">
        <v>1863.71</v>
      </c>
      <c r="D27" s="31">
        <v>3387.15</v>
      </c>
      <c r="E27" s="31">
        <f>D27/C27*100</f>
        <v>181.74233115667138</v>
      </c>
      <c r="F27" s="31">
        <v>5553.92</v>
      </c>
      <c r="G27" s="31">
        <f>D27/F27*100</f>
        <v>60.986654471076285</v>
      </c>
    </row>
    <row r="28" spans="1:47" s="23" customFormat="1" ht="33" customHeight="1" x14ac:dyDescent="0.3">
      <c r="A28" s="58"/>
      <c r="B28" s="59" t="s">
        <v>25</v>
      </c>
      <c r="C28" s="61">
        <f>C25+C7</f>
        <v>1293807.3599999999</v>
      </c>
      <c r="D28" s="61">
        <f>D25+D7</f>
        <v>1298273.9200000002</v>
      </c>
      <c r="E28" s="60">
        <f>D28/C28*100</f>
        <v>100.34522604663496</v>
      </c>
      <c r="F28" s="61">
        <f>F25+F7</f>
        <v>948190.04</v>
      </c>
      <c r="G28" s="60">
        <f>D28/F28*100</f>
        <v>136.92127793284985</v>
      </c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26" customFormat="1" ht="27" customHeight="1" x14ac:dyDescent="0.3">
      <c r="A29" s="58"/>
      <c r="B29" s="59" t="s">
        <v>26</v>
      </c>
      <c r="C29" s="61">
        <f>C31+C36+C37+C38</f>
        <v>2951257.1199999996</v>
      </c>
      <c r="D29" s="61">
        <f>D31+D36+D37+D38</f>
        <v>2217438.88</v>
      </c>
      <c r="E29" s="61">
        <f>D29/C29*100</f>
        <v>75.135401282826891</v>
      </c>
      <c r="F29" s="61">
        <f>F31+F36+F37+F38</f>
        <v>2282869.4699999997</v>
      </c>
      <c r="G29" s="60">
        <f>D29/F29*100</f>
        <v>97.133844450598403</v>
      </c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18" customHeight="1" x14ac:dyDescent="0.3">
      <c r="A30" s="36"/>
      <c r="B30" s="57" t="s">
        <v>27</v>
      </c>
      <c r="C30" s="51"/>
      <c r="D30" s="51"/>
      <c r="E30" s="50"/>
      <c r="F30" s="51"/>
      <c r="G30" s="52"/>
    </row>
    <row r="31" spans="1:47" ht="18" customHeight="1" x14ac:dyDescent="0.3">
      <c r="A31" s="64"/>
      <c r="B31" s="47" t="s">
        <v>57</v>
      </c>
      <c r="C31" s="53">
        <f>C32+C33+C34+C35</f>
        <v>2966423.0999999996</v>
      </c>
      <c r="D31" s="53">
        <f>D32+D33+D34+D35</f>
        <v>2232570.62</v>
      </c>
      <c r="E31" s="55">
        <f t="shared" ref="E31:E39" si="3">D31/C31*100</f>
        <v>75.261368481117898</v>
      </c>
      <c r="F31" s="53">
        <f>F32+F33+F34+F35</f>
        <v>2332490.19</v>
      </c>
      <c r="G31" s="54">
        <f t="shared" ref="G31:G39" si="4">D31/F31*100</f>
        <v>95.716184769891797</v>
      </c>
    </row>
    <row r="32" spans="1:47" ht="26.25" customHeight="1" x14ac:dyDescent="0.3">
      <c r="A32" s="46" t="s">
        <v>28</v>
      </c>
      <c r="B32" s="69" t="s">
        <v>58</v>
      </c>
      <c r="C32" s="53">
        <v>193319</v>
      </c>
      <c r="D32" s="53">
        <v>185963.66</v>
      </c>
      <c r="E32" s="55">
        <f t="shared" si="3"/>
        <v>96.195231715454767</v>
      </c>
      <c r="F32" s="53">
        <v>73454.25</v>
      </c>
      <c r="G32" s="54">
        <f t="shared" si="4"/>
        <v>253.16936732728195</v>
      </c>
    </row>
    <row r="33" spans="1:47" ht="26.25" customHeight="1" x14ac:dyDescent="0.3">
      <c r="A33" s="46" t="s">
        <v>29</v>
      </c>
      <c r="B33" s="47" t="s">
        <v>30</v>
      </c>
      <c r="C33" s="53">
        <v>685116.35</v>
      </c>
      <c r="D33" s="53">
        <v>427256.05</v>
      </c>
      <c r="E33" s="55">
        <f t="shared" si="3"/>
        <v>62.362553455336453</v>
      </c>
      <c r="F33" s="53">
        <v>950725.75</v>
      </c>
      <c r="G33" s="54">
        <f t="shared" si="4"/>
        <v>44.939989266094877</v>
      </c>
    </row>
    <row r="34" spans="1:47" ht="26.25" customHeight="1" x14ac:dyDescent="0.3">
      <c r="A34" s="46" t="s">
        <v>31</v>
      </c>
      <c r="B34" s="69" t="s">
        <v>32</v>
      </c>
      <c r="C34" s="53">
        <v>1468583.18</v>
      </c>
      <c r="D34" s="53">
        <v>1123181.08</v>
      </c>
      <c r="E34" s="56">
        <f t="shared" si="3"/>
        <v>76.48058995201076</v>
      </c>
      <c r="F34" s="48">
        <v>1178534.17</v>
      </c>
      <c r="G34" s="49">
        <f t="shared" si="4"/>
        <v>95.303225701126692</v>
      </c>
    </row>
    <row r="35" spans="1:47" ht="26.25" customHeight="1" x14ac:dyDescent="0.3">
      <c r="A35" s="46" t="s">
        <v>33</v>
      </c>
      <c r="B35" s="70" t="s">
        <v>34</v>
      </c>
      <c r="C35" s="48">
        <v>619404.56999999995</v>
      </c>
      <c r="D35" s="48">
        <v>496169.83</v>
      </c>
      <c r="E35" s="33">
        <f t="shared" si="3"/>
        <v>80.104321800531764</v>
      </c>
      <c r="F35" s="33">
        <v>129776.02</v>
      </c>
      <c r="G35" s="31">
        <f t="shared" si="4"/>
        <v>382.3278214264854</v>
      </c>
    </row>
    <row r="36" spans="1:47" ht="26.25" customHeight="1" x14ac:dyDescent="0.3">
      <c r="A36" s="46" t="s">
        <v>59</v>
      </c>
      <c r="B36" s="71" t="s">
        <v>62</v>
      </c>
      <c r="C36" s="33">
        <v>358.4</v>
      </c>
      <c r="D36" s="33">
        <v>839.34</v>
      </c>
      <c r="E36" s="33">
        <f t="shared" si="3"/>
        <v>234.19084821428572</v>
      </c>
      <c r="F36" s="33">
        <v>525.55999999999995</v>
      </c>
      <c r="G36" s="31">
        <f t="shared" si="4"/>
        <v>159.70393485044528</v>
      </c>
    </row>
    <row r="37" spans="1:47" ht="81" customHeight="1" x14ac:dyDescent="0.3">
      <c r="A37" s="46" t="s">
        <v>60</v>
      </c>
      <c r="B37" s="71" t="s">
        <v>63</v>
      </c>
      <c r="C37" s="66">
        <v>2964.37</v>
      </c>
      <c r="D37" s="33">
        <v>2964.42</v>
      </c>
      <c r="E37" s="33">
        <f t="shared" si="3"/>
        <v>100.0016866990288</v>
      </c>
      <c r="F37" s="33">
        <v>933.01</v>
      </c>
      <c r="G37" s="31">
        <f t="shared" si="4"/>
        <v>317.72649810827323</v>
      </c>
    </row>
    <row r="38" spans="1:47" ht="49.2" customHeight="1" x14ac:dyDescent="0.3">
      <c r="A38" s="46" t="s">
        <v>61</v>
      </c>
      <c r="B38" s="71" t="s">
        <v>64</v>
      </c>
      <c r="C38" s="66">
        <v>-18488.75</v>
      </c>
      <c r="D38" s="33">
        <v>-18935.5</v>
      </c>
      <c r="E38" s="33">
        <f t="shared" si="3"/>
        <v>102.41633425731864</v>
      </c>
      <c r="F38" s="33">
        <v>-51079.29</v>
      </c>
      <c r="G38" s="31">
        <f>D38/F38*100</f>
        <v>37.070797186100272</v>
      </c>
    </row>
    <row r="39" spans="1:47" s="23" customFormat="1" ht="30" customHeight="1" x14ac:dyDescent="0.3">
      <c r="A39" s="67"/>
      <c r="B39" s="68" t="s">
        <v>35</v>
      </c>
      <c r="C39" s="61">
        <f>C28+C29</f>
        <v>4245064.4799999995</v>
      </c>
      <c r="D39" s="61">
        <f>D28+D29</f>
        <v>3515712.8</v>
      </c>
      <c r="E39" s="61">
        <f t="shared" si="3"/>
        <v>82.818831529268095</v>
      </c>
      <c r="F39" s="61">
        <f>F28+F29</f>
        <v>3231059.51</v>
      </c>
      <c r="G39" s="60">
        <f>D39/F39*100</f>
        <v>108.80990551610113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ht="29.25" customHeight="1" x14ac:dyDescent="0.3">
      <c r="B40" s="79"/>
      <c r="C40" s="79"/>
      <c r="D40" s="27"/>
      <c r="E40" s="27"/>
      <c r="F40" s="28" t="s">
        <v>36</v>
      </c>
    </row>
    <row r="41" spans="1:47" x14ac:dyDescent="0.3">
      <c r="C41" s="2"/>
    </row>
    <row r="42" spans="1:47" x14ac:dyDescent="0.3">
      <c r="C42" s="2"/>
    </row>
    <row r="43" spans="1:47" x14ac:dyDescent="0.3">
      <c r="C43" s="2"/>
    </row>
    <row r="44" spans="1:47" x14ac:dyDescent="0.3">
      <c r="C44" s="2"/>
    </row>
    <row r="50" spans="7:7" x14ac:dyDescent="0.3">
      <c r="G50" s="2"/>
    </row>
    <row r="51" spans="7:7" x14ac:dyDescent="0.3">
      <c r="G51" s="2"/>
    </row>
    <row r="52" spans="7:7" x14ac:dyDescent="0.3">
      <c r="G52" s="2"/>
    </row>
    <row r="53" spans="7:7" x14ac:dyDescent="0.3">
      <c r="G53" s="2"/>
    </row>
    <row r="54" spans="7:7" x14ac:dyDescent="0.3">
      <c r="G54" s="2"/>
    </row>
    <row r="55" spans="7:7" x14ac:dyDescent="0.3">
      <c r="G55" s="2"/>
    </row>
    <row r="56" spans="7:7" x14ac:dyDescent="0.3">
      <c r="G56" s="2"/>
    </row>
    <row r="57" spans="7:7" x14ac:dyDescent="0.3">
      <c r="G57" s="2"/>
    </row>
    <row r="58" spans="7:7" x14ac:dyDescent="0.3">
      <c r="G58" s="2"/>
    </row>
    <row r="59" spans="7:7" x14ac:dyDescent="0.3">
      <c r="G59" s="2"/>
    </row>
    <row r="60" spans="7:7" x14ac:dyDescent="0.3">
      <c r="G60" s="2"/>
    </row>
    <row r="61" spans="7:7" x14ac:dyDescent="0.3">
      <c r="G61" s="2"/>
    </row>
    <row r="62" spans="7:7" x14ac:dyDescent="0.3">
      <c r="G62" s="2"/>
    </row>
    <row r="63" spans="7:7" x14ac:dyDescent="0.3">
      <c r="G63" s="2"/>
    </row>
    <row r="64" spans="7:7" x14ac:dyDescent="0.3">
      <c r="G64" s="2"/>
    </row>
    <row r="65" spans="7:7" x14ac:dyDescent="0.3">
      <c r="G65" s="2"/>
    </row>
    <row r="66" spans="7:7" x14ac:dyDescent="0.3">
      <c r="G66" s="2"/>
    </row>
    <row r="67" spans="7:7" x14ac:dyDescent="0.3">
      <c r="G67" s="2"/>
    </row>
    <row r="68" spans="7:7" x14ac:dyDescent="0.3">
      <c r="G68" s="2"/>
    </row>
    <row r="69" spans="7:7" x14ac:dyDescent="0.3">
      <c r="G69" s="2"/>
    </row>
    <row r="70" spans="7:7" x14ac:dyDescent="0.3">
      <c r="G70" s="2"/>
    </row>
    <row r="71" spans="7:7" x14ac:dyDescent="0.3">
      <c r="G71" s="2"/>
    </row>
    <row r="72" spans="7:7" x14ac:dyDescent="0.3">
      <c r="G72" s="2"/>
    </row>
    <row r="73" spans="7:7" x14ac:dyDescent="0.3">
      <c r="G73" s="2"/>
    </row>
    <row r="74" spans="7:7" x14ac:dyDescent="0.3">
      <c r="G74" s="2"/>
    </row>
    <row r="75" spans="7:7" x14ac:dyDescent="0.3">
      <c r="G75" s="2"/>
    </row>
    <row r="76" spans="7:7" x14ac:dyDescent="0.3">
      <c r="G76" s="2"/>
    </row>
    <row r="77" spans="7:7" x14ac:dyDescent="0.3">
      <c r="G77" s="2"/>
    </row>
    <row r="78" spans="7:7" x14ac:dyDescent="0.3">
      <c r="G78" s="2"/>
    </row>
    <row r="79" spans="7:7" x14ac:dyDescent="0.3">
      <c r="G79" s="2"/>
    </row>
    <row r="80" spans="7:7" x14ac:dyDescent="0.3">
      <c r="G80" s="2"/>
    </row>
    <row r="81" spans="7:7" x14ac:dyDescent="0.3">
      <c r="G81" s="2"/>
    </row>
    <row r="82" spans="7:7" x14ac:dyDescent="0.3">
      <c r="G82" s="2"/>
    </row>
    <row r="83" spans="7:7" x14ac:dyDescent="0.3">
      <c r="G83" s="2"/>
    </row>
    <row r="84" spans="7:7" x14ac:dyDescent="0.3">
      <c r="G84" s="2"/>
    </row>
    <row r="85" spans="7:7" x14ac:dyDescent="0.3">
      <c r="G85" s="2"/>
    </row>
    <row r="86" spans="7:7" x14ac:dyDescent="0.3">
      <c r="G86" s="2"/>
    </row>
    <row r="87" spans="7:7" x14ac:dyDescent="0.3">
      <c r="G87" s="2"/>
    </row>
    <row r="88" spans="7:7" x14ac:dyDescent="0.3">
      <c r="G88" s="2"/>
    </row>
    <row r="89" spans="7:7" x14ac:dyDescent="0.3">
      <c r="G89" s="2"/>
    </row>
    <row r="90" spans="7:7" x14ac:dyDescent="0.3">
      <c r="G90" s="2"/>
    </row>
    <row r="91" spans="7:7" x14ac:dyDescent="0.3">
      <c r="G91" s="2"/>
    </row>
    <row r="92" spans="7:7" x14ac:dyDescent="0.3">
      <c r="G92" s="2"/>
    </row>
    <row r="93" spans="7:7" x14ac:dyDescent="0.3">
      <c r="G93" s="2"/>
    </row>
    <row r="94" spans="7:7" x14ac:dyDescent="0.3">
      <c r="G94" s="2"/>
    </row>
    <row r="95" spans="7:7" x14ac:dyDescent="0.3">
      <c r="G95" s="2"/>
    </row>
    <row r="96" spans="7:7" x14ac:dyDescent="0.3">
      <c r="G96" s="2"/>
    </row>
    <row r="97" spans="7:7" x14ac:dyDescent="0.3">
      <c r="G97" s="2"/>
    </row>
    <row r="98" spans="7:7" x14ac:dyDescent="0.3">
      <c r="G98" s="2"/>
    </row>
    <row r="99" spans="7:7" x14ac:dyDescent="0.3">
      <c r="G99" s="2"/>
    </row>
    <row r="100" spans="7:7" x14ac:dyDescent="0.3">
      <c r="G100" s="2"/>
    </row>
    <row r="101" spans="7:7" x14ac:dyDescent="0.3">
      <c r="G101" s="2"/>
    </row>
    <row r="102" spans="7:7" x14ac:dyDescent="0.3">
      <c r="G102" s="2"/>
    </row>
    <row r="103" spans="7:7" x14ac:dyDescent="0.3">
      <c r="G103" s="2"/>
    </row>
    <row r="104" spans="7:7" x14ac:dyDescent="0.3">
      <c r="G104" s="2"/>
    </row>
    <row r="105" spans="7:7" x14ac:dyDescent="0.3">
      <c r="G105" s="2"/>
    </row>
    <row r="106" spans="7:7" x14ac:dyDescent="0.3">
      <c r="G106" s="2"/>
    </row>
    <row r="107" spans="7:7" x14ac:dyDescent="0.3">
      <c r="G107" s="2"/>
    </row>
    <row r="108" spans="7:7" x14ac:dyDescent="0.3">
      <c r="G108" s="2"/>
    </row>
    <row r="109" spans="7:7" x14ac:dyDescent="0.3">
      <c r="G109" s="2"/>
    </row>
    <row r="110" spans="7:7" x14ac:dyDescent="0.3">
      <c r="G110" s="2"/>
    </row>
    <row r="111" spans="7:7" x14ac:dyDescent="0.3">
      <c r="G111" s="2"/>
    </row>
    <row r="112" spans="7:7" x14ac:dyDescent="0.3">
      <c r="G112" s="2"/>
    </row>
    <row r="113" spans="7:7" x14ac:dyDescent="0.3">
      <c r="G113" s="2"/>
    </row>
    <row r="114" spans="7:7" x14ac:dyDescent="0.3">
      <c r="G114" s="2"/>
    </row>
    <row r="115" spans="7:7" x14ac:dyDescent="0.3">
      <c r="G115" s="2"/>
    </row>
    <row r="116" spans="7:7" x14ac:dyDescent="0.3">
      <c r="G116" s="2"/>
    </row>
    <row r="117" spans="7:7" x14ac:dyDescent="0.3">
      <c r="G117" s="2"/>
    </row>
    <row r="118" spans="7:7" x14ac:dyDescent="0.3">
      <c r="G118" s="2"/>
    </row>
    <row r="119" spans="7:7" x14ac:dyDescent="0.3">
      <c r="G119" s="2"/>
    </row>
    <row r="120" spans="7:7" x14ac:dyDescent="0.3">
      <c r="G120" s="2"/>
    </row>
    <row r="121" spans="7:7" x14ac:dyDescent="0.3">
      <c r="G121" s="2"/>
    </row>
    <row r="122" spans="7:7" x14ac:dyDescent="0.3">
      <c r="G122" s="2"/>
    </row>
    <row r="123" spans="7:7" x14ac:dyDescent="0.3">
      <c r="G123" s="2"/>
    </row>
    <row r="124" spans="7:7" x14ac:dyDescent="0.3">
      <c r="G124" s="2"/>
    </row>
    <row r="125" spans="7:7" x14ac:dyDescent="0.3">
      <c r="G125" s="2"/>
    </row>
    <row r="126" spans="7:7" x14ac:dyDescent="0.3">
      <c r="G126" s="2"/>
    </row>
    <row r="127" spans="7:7" x14ac:dyDescent="0.3">
      <c r="G127" s="2"/>
    </row>
    <row r="128" spans="7:7" x14ac:dyDescent="0.3">
      <c r="G128" s="2"/>
    </row>
    <row r="129" spans="7:7" x14ac:dyDescent="0.3">
      <c r="G129" s="2"/>
    </row>
    <row r="130" spans="7:7" x14ac:dyDescent="0.3">
      <c r="G130" s="2"/>
    </row>
    <row r="131" spans="7:7" x14ac:dyDescent="0.3">
      <c r="G131" s="2"/>
    </row>
    <row r="132" spans="7:7" x14ac:dyDescent="0.3">
      <c r="G132" s="2"/>
    </row>
    <row r="133" spans="7:7" x14ac:dyDescent="0.3">
      <c r="G133" s="2"/>
    </row>
    <row r="134" spans="7:7" x14ac:dyDescent="0.3">
      <c r="G134" s="2"/>
    </row>
    <row r="135" spans="7:7" x14ac:dyDescent="0.3">
      <c r="G135" s="2"/>
    </row>
    <row r="136" spans="7:7" x14ac:dyDescent="0.3">
      <c r="G136" s="2"/>
    </row>
    <row r="137" spans="7:7" x14ac:dyDescent="0.3">
      <c r="G137" s="2"/>
    </row>
    <row r="138" spans="7:7" x14ac:dyDescent="0.3">
      <c r="G138" s="2"/>
    </row>
    <row r="139" spans="7:7" x14ac:dyDescent="0.3">
      <c r="G139" s="2"/>
    </row>
    <row r="140" spans="7:7" x14ac:dyDescent="0.3">
      <c r="G140" s="2"/>
    </row>
    <row r="141" spans="7:7" x14ac:dyDescent="0.3">
      <c r="G141" s="2"/>
    </row>
    <row r="142" spans="7:7" x14ac:dyDescent="0.3">
      <c r="G142" s="2"/>
    </row>
    <row r="143" spans="7:7" x14ac:dyDescent="0.3">
      <c r="G143" s="2"/>
    </row>
    <row r="144" spans="7:7" x14ac:dyDescent="0.3">
      <c r="G144" s="2"/>
    </row>
    <row r="145" spans="7:7" x14ac:dyDescent="0.3">
      <c r="G145" s="2"/>
    </row>
    <row r="146" spans="7:7" x14ac:dyDescent="0.3">
      <c r="G146" s="2"/>
    </row>
    <row r="147" spans="7:7" x14ac:dyDescent="0.3">
      <c r="G147" s="2"/>
    </row>
    <row r="148" spans="7:7" x14ac:dyDescent="0.3">
      <c r="G148" s="2"/>
    </row>
    <row r="149" spans="7:7" x14ac:dyDescent="0.3">
      <c r="G149" s="2"/>
    </row>
    <row r="150" spans="7:7" x14ac:dyDescent="0.3">
      <c r="G150" s="2"/>
    </row>
    <row r="151" spans="7:7" x14ac:dyDescent="0.3">
      <c r="G151" s="2"/>
    </row>
    <row r="152" spans="7:7" x14ac:dyDescent="0.3">
      <c r="G152" s="2"/>
    </row>
    <row r="153" spans="7:7" x14ac:dyDescent="0.3">
      <c r="G153" s="2"/>
    </row>
    <row r="154" spans="7:7" x14ac:dyDescent="0.3">
      <c r="G154" s="2"/>
    </row>
    <row r="155" spans="7:7" x14ac:dyDescent="0.3">
      <c r="G155" s="2"/>
    </row>
    <row r="156" spans="7:7" x14ac:dyDescent="0.3">
      <c r="G156" s="2"/>
    </row>
    <row r="157" spans="7:7" x14ac:dyDescent="0.3">
      <c r="G157" s="2"/>
    </row>
    <row r="158" spans="7:7" x14ac:dyDescent="0.3">
      <c r="G158" s="2"/>
    </row>
    <row r="159" spans="7:7" x14ac:dyDescent="0.3">
      <c r="G159" s="2"/>
    </row>
    <row r="160" spans="7:7" x14ac:dyDescent="0.3">
      <c r="G160" s="2"/>
    </row>
    <row r="161" spans="7:7" x14ac:dyDescent="0.3">
      <c r="G161" s="2"/>
    </row>
    <row r="162" spans="7:7" x14ac:dyDescent="0.3">
      <c r="G162" s="2"/>
    </row>
    <row r="163" spans="7:7" x14ac:dyDescent="0.3">
      <c r="G163" s="2"/>
    </row>
    <row r="164" spans="7:7" x14ac:dyDescent="0.3">
      <c r="G164" s="2"/>
    </row>
    <row r="165" spans="7:7" x14ac:dyDescent="0.3">
      <c r="G165" s="2"/>
    </row>
    <row r="166" spans="7:7" x14ac:dyDescent="0.3">
      <c r="G166" s="2"/>
    </row>
    <row r="167" spans="7:7" x14ac:dyDescent="0.3">
      <c r="G167" s="2"/>
    </row>
    <row r="168" spans="7:7" x14ac:dyDescent="0.3">
      <c r="G168" s="2"/>
    </row>
    <row r="169" spans="7:7" x14ac:dyDescent="0.3">
      <c r="G169" s="2"/>
    </row>
    <row r="170" spans="7:7" x14ac:dyDescent="0.3">
      <c r="G170" s="2"/>
    </row>
    <row r="171" spans="7:7" x14ac:dyDescent="0.3">
      <c r="G171" s="2"/>
    </row>
    <row r="172" spans="7:7" x14ac:dyDescent="0.3">
      <c r="G172" s="2"/>
    </row>
    <row r="173" spans="7:7" x14ac:dyDescent="0.3">
      <c r="G173" s="2"/>
    </row>
    <row r="174" spans="7:7" x14ac:dyDescent="0.3">
      <c r="G174" s="2"/>
    </row>
    <row r="175" spans="7:7" x14ac:dyDescent="0.3">
      <c r="G175" s="2"/>
    </row>
    <row r="176" spans="7:7" x14ac:dyDescent="0.3">
      <c r="G176" s="2"/>
    </row>
    <row r="177" spans="7:7" x14ac:dyDescent="0.3">
      <c r="G177" s="2"/>
    </row>
    <row r="178" spans="7:7" x14ac:dyDescent="0.3">
      <c r="G178" s="2"/>
    </row>
    <row r="179" spans="7:7" x14ac:dyDescent="0.3">
      <c r="G179" s="2"/>
    </row>
    <row r="180" spans="7:7" x14ac:dyDescent="0.3">
      <c r="G180" s="2"/>
    </row>
    <row r="181" spans="7:7" x14ac:dyDescent="0.3">
      <c r="G181" s="2"/>
    </row>
    <row r="182" spans="7:7" x14ac:dyDescent="0.3">
      <c r="G182" s="2"/>
    </row>
    <row r="183" spans="7:7" x14ac:dyDescent="0.3">
      <c r="G183" s="2"/>
    </row>
    <row r="184" spans="7:7" x14ac:dyDescent="0.3">
      <c r="G184" s="2"/>
    </row>
    <row r="185" spans="7:7" x14ac:dyDescent="0.3">
      <c r="G185" s="2"/>
    </row>
    <row r="186" spans="7:7" x14ac:dyDescent="0.3">
      <c r="G186" s="2"/>
    </row>
    <row r="187" spans="7:7" x14ac:dyDescent="0.3">
      <c r="G187" s="2"/>
    </row>
    <row r="188" spans="7:7" x14ac:dyDescent="0.3">
      <c r="G188" s="2"/>
    </row>
    <row r="189" spans="7:7" x14ac:dyDescent="0.3">
      <c r="G189" s="2"/>
    </row>
    <row r="190" spans="7:7" x14ac:dyDescent="0.3">
      <c r="G190" s="2"/>
    </row>
    <row r="191" spans="7:7" x14ac:dyDescent="0.3">
      <c r="G191" s="2"/>
    </row>
    <row r="192" spans="7:7" x14ac:dyDescent="0.3">
      <c r="G192" s="2"/>
    </row>
    <row r="193" spans="7:7" x14ac:dyDescent="0.3">
      <c r="G193" s="2"/>
    </row>
    <row r="194" spans="7:7" x14ac:dyDescent="0.3">
      <c r="G194" s="2"/>
    </row>
    <row r="195" spans="7:7" x14ac:dyDescent="0.3">
      <c r="G195" s="2"/>
    </row>
    <row r="196" spans="7:7" x14ac:dyDescent="0.3">
      <c r="G196" s="2"/>
    </row>
    <row r="197" spans="7:7" x14ac:dyDescent="0.3">
      <c r="G197" s="2"/>
    </row>
    <row r="198" spans="7:7" x14ac:dyDescent="0.3">
      <c r="G198" s="2"/>
    </row>
    <row r="199" spans="7:7" x14ac:dyDescent="0.3">
      <c r="G199" s="2"/>
    </row>
    <row r="200" spans="7:7" x14ac:dyDescent="0.3">
      <c r="G200" s="2"/>
    </row>
    <row r="201" spans="7:7" x14ac:dyDescent="0.3">
      <c r="G201" s="2"/>
    </row>
    <row r="202" spans="7:7" x14ac:dyDescent="0.3">
      <c r="G202" s="2"/>
    </row>
    <row r="203" spans="7:7" x14ac:dyDescent="0.3">
      <c r="G203" s="2"/>
    </row>
    <row r="204" spans="7:7" x14ac:dyDescent="0.3">
      <c r="G204" s="2"/>
    </row>
    <row r="205" spans="7:7" x14ac:dyDescent="0.3">
      <c r="G205" s="2"/>
    </row>
    <row r="206" spans="7:7" x14ac:dyDescent="0.3">
      <c r="G206" s="2"/>
    </row>
    <row r="207" spans="7:7" x14ac:dyDescent="0.3">
      <c r="G207" s="2"/>
    </row>
    <row r="208" spans="7:7" x14ac:dyDescent="0.3">
      <c r="G208" s="2"/>
    </row>
    <row r="209" spans="7:7" x14ac:dyDescent="0.3">
      <c r="G209" s="2"/>
    </row>
    <row r="210" spans="7:7" x14ac:dyDescent="0.3">
      <c r="G210" s="2"/>
    </row>
    <row r="211" spans="7:7" x14ac:dyDescent="0.3">
      <c r="G211" s="2"/>
    </row>
    <row r="212" spans="7:7" x14ac:dyDescent="0.3">
      <c r="G212" s="2"/>
    </row>
    <row r="213" spans="7:7" x14ac:dyDescent="0.3">
      <c r="G213" s="2"/>
    </row>
    <row r="214" spans="7:7" x14ac:dyDescent="0.3">
      <c r="G214" s="2"/>
    </row>
    <row r="215" spans="7:7" x14ac:dyDescent="0.3">
      <c r="G215" s="2"/>
    </row>
    <row r="216" spans="7:7" x14ac:dyDescent="0.3">
      <c r="G216" s="2"/>
    </row>
    <row r="217" spans="7:7" x14ac:dyDescent="0.3">
      <c r="G217" s="2"/>
    </row>
    <row r="218" spans="7:7" x14ac:dyDescent="0.3">
      <c r="G218" s="2"/>
    </row>
    <row r="219" spans="7:7" x14ac:dyDescent="0.3">
      <c r="G219" s="2"/>
    </row>
    <row r="220" spans="7:7" x14ac:dyDescent="0.3">
      <c r="G220" s="2"/>
    </row>
    <row r="221" spans="7:7" x14ac:dyDescent="0.3">
      <c r="G221" s="2"/>
    </row>
    <row r="222" spans="7:7" x14ac:dyDescent="0.3">
      <c r="G222" s="2"/>
    </row>
    <row r="223" spans="7:7" x14ac:dyDescent="0.3">
      <c r="G223" s="2"/>
    </row>
    <row r="224" spans="7:7" x14ac:dyDescent="0.3">
      <c r="G224" s="2"/>
    </row>
    <row r="225" spans="7:7" x14ac:dyDescent="0.3">
      <c r="G225" s="2"/>
    </row>
    <row r="226" spans="7:7" x14ac:dyDescent="0.3">
      <c r="G226" s="2"/>
    </row>
    <row r="227" spans="7:7" x14ac:dyDescent="0.3">
      <c r="G227" s="2"/>
    </row>
    <row r="228" spans="7:7" x14ac:dyDescent="0.3">
      <c r="G228" s="2"/>
    </row>
    <row r="229" spans="7:7" x14ac:dyDescent="0.3">
      <c r="G229" s="2"/>
    </row>
    <row r="230" spans="7:7" x14ac:dyDescent="0.3">
      <c r="G230" s="2"/>
    </row>
    <row r="231" spans="7:7" x14ac:dyDescent="0.3">
      <c r="G231" s="2"/>
    </row>
    <row r="232" spans="7:7" x14ac:dyDescent="0.3">
      <c r="G232" s="2"/>
    </row>
    <row r="233" spans="7:7" x14ac:dyDescent="0.3">
      <c r="G233" s="2"/>
    </row>
    <row r="234" spans="7:7" x14ac:dyDescent="0.3">
      <c r="G234" s="2"/>
    </row>
    <row r="235" spans="7:7" x14ac:dyDescent="0.3">
      <c r="G235" s="2"/>
    </row>
    <row r="236" spans="7:7" x14ac:dyDescent="0.3">
      <c r="G236" s="2"/>
    </row>
    <row r="237" spans="7:7" x14ac:dyDescent="0.3">
      <c r="G237" s="2"/>
    </row>
    <row r="238" spans="7:7" x14ac:dyDescent="0.3">
      <c r="G238" s="2"/>
    </row>
    <row r="239" spans="7:7" x14ac:dyDescent="0.3">
      <c r="G239" s="2"/>
    </row>
    <row r="240" spans="7:7" x14ac:dyDescent="0.3">
      <c r="G240" s="2"/>
    </row>
    <row r="241" spans="7:7" x14ac:dyDescent="0.3">
      <c r="G241" s="2"/>
    </row>
    <row r="242" spans="7:7" x14ac:dyDescent="0.3">
      <c r="G242" s="2"/>
    </row>
    <row r="243" spans="7:7" x14ac:dyDescent="0.3">
      <c r="G243" s="2"/>
    </row>
    <row r="244" spans="7:7" x14ac:dyDescent="0.3">
      <c r="G244" s="2"/>
    </row>
    <row r="245" spans="7:7" x14ac:dyDescent="0.3">
      <c r="G245" s="2"/>
    </row>
    <row r="246" spans="7:7" x14ac:dyDescent="0.3">
      <c r="G246" s="2"/>
    </row>
    <row r="247" spans="7:7" x14ac:dyDescent="0.3">
      <c r="G247" s="2"/>
    </row>
    <row r="248" spans="7:7" x14ac:dyDescent="0.3">
      <c r="G248" s="2"/>
    </row>
    <row r="249" spans="7:7" x14ac:dyDescent="0.3">
      <c r="G249" s="2"/>
    </row>
    <row r="250" spans="7:7" x14ac:dyDescent="0.3">
      <c r="G250" s="2"/>
    </row>
    <row r="251" spans="7:7" x14ac:dyDescent="0.3">
      <c r="G251" s="2"/>
    </row>
    <row r="252" spans="7:7" x14ac:dyDescent="0.3">
      <c r="G252" s="2"/>
    </row>
    <row r="253" spans="7:7" x14ac:dyDescent="0.3">
      <c r="G253" s="2"/>
    </row>
    <row r="254" spans="7:7" x14ac:dyDescent="0.3">
      <c r="G254" s="2"/>
    </row>
    <row r="255" spans="7:7" x14ac:dyDescent="0.3">
      <c r="G255" s="2"/>
    </row>
    <row r="256" spans="7:7" x14ac:dyDescent="0.3">
      <c r="G256" s="2"/>
    </row>
    <row r="257" spans="7:7" x14ac:dyDescent="0.3">
      <c r="G257" s="2"/>
    </row>
    <row r="258" spans="7:7" x14ac:dyDescent="0.3">
      <c r="G258" s="2"/>
    </row>
    <row r="259" spans="7:7" x14ac:dyDescent="0.3">
      <c r="G259" s="2"/>
    </row>
    <row r="260" spans="7:7" x14ac:dyDescent="0.3">
      <c r="G260" s="2"/>
    </row>
    <row r="261" spans="7:7" x14ac:dyDescent="0.3">
      <c r="G261" s="2"/>
    </row>
    <row r="262" spans="7:7" x14ac:dyDescent="0.3">
      <c r="G262" s="2"/>
    </row>
    <row r="263" spans="7:7" x14ac:dyDescent="0.3">
      <c r="G263" s="2"/>
    </row>
    <row r="264" spans="7:7" x14ac:dyDescent="0.3">
      <c r="G264" s="2"/>
    </row>
    <row r="265" spans="7:7" x14ac:dyDescent="0.3">
      <c r="G265" s="2"/>
    </row>
    <row r="266" spans="7:7" x14ac:dyDescent="0.3">
      <c r="G266" s="2"/>
    </row>
    <row r="267" spans="7:7" x14ac:dyDescent="0.3">
      <c r="G267" s="2"/>
    </row>
    <row r="268" spans="7:7" x14ac:dyDescent="0.3">
      <c r="G268" s="2"/>
    </row>
    <row r="269" spans="7:7" x14ac:dyDescent="0.3">
      <c r="G269" s="2"/>
    </row>
    <row r="270" spans="7:7" x14ac:dyDescent="0.3">
      <c r="G270" s="2"/>
    </row>
    <row r="271" spans="7:7" x14ac:dyDescent="0.3">
      <c r="G271" s="2"/>
    </row>
    <row r="272" spans="7:7" x14ac:dyDescent="0.3">
      <c r="G272" s="2"/>
    </row>
    <row r="273" spans="7:7" x14ac:dyDescent="0.3">
      <c r="G273" s="2"/>
    </row>
    <row r="274" spans="7:7" x14ac:dyDescent="0.3">
      <c r="G274" s="2"/>
    </row>
    <row r="275" spans="7:7" x14ac:dyDescent="0.3">
      <c r="G275" s="2"/>
    </row>
    <row r="276" spans="7:7" x14ac:dyDescent="0.3">
      <c r="G276" s="2"/>
    </row>
    <row r="277" spans="7:7" x14ac:dyDescent="0.3">
      <c r="G277" s="2"/>
    </row>
    <row r="278" spans="7:7" x14ac:dyDescent="0.3">
      <c r="G278" s="2"/>
    </row>
    <row r="279" spans="7:7" x14ac:dyDescent="0.3">
      <c r="G279" s="2"/>
    </row>
    <row r="280" spans="7:7" x14ac:dyDescent="0.3">
      <c r="G280" s="2"/>
    </row>
    <row r="281" spans="7:7" x14ac:dyDescent="0.3">
      <c r="G281" s="2"/>
    </row>
    <row r="282" spans="7:7" x14ac:dyDescent="0.3">
      <c r="G282" s="2"/>
    </row>
    <row r="283" spans="7:7" x14ac:dyDescent="0.3">
      <c r="G283" s="2"/>
    </row>
    <row r="284" spans="7:7" x14ac:dyDescent="0.3">
      <c r="G284" s="2"/>
    </row>
    <row r="285" spans="7:7" x14ac:dyDescent="0.3">
      <c r="G285" s="2"/>
    </row>
    <row r="286" spans="7:7" x14ac:dyDescent="0.3">
      <c r="G286" s="2"/>
    </row>
    <row r="287" spans="7:7" x14ac:dyDescent="0.3">
      <c r="G287" s="2"/>
    </row>
    <row r="288" spans="7:7" x14ac:dyDescent="0.3">
      <c r="G288" s="2"/>
    </row>
    <row r="289" spans="7:7" x14ac:dyDescent="0.3">
      <c r="G289" s="2"/>
    </row>
    <row r="290" spans="7:7" x14ac:dyDescent="0.3">
      <c r="G290" s="2"/>
    </row>
    <row r="291" spans="7:7" x14ac:dyDescent="0.3">
      <c r="G291" s="2"/>
    </row>
    <row r="292" spans="7:7" x14ac:dyDescent="0.3">
      <c r="G292" s="2"/>
    </row>
    <row r="293" spans="7:7" x14ac:dyDescent="0.3">
      <c r="G293" s="2"/>
    </row>
    <row r="294" spans="7:7" x14ac:dyDescent="0.3">
      <c r="G294" s="2"/>
    </row>
    <row r="295" spans="7:7" x14ac:dyDescent="0.3">
      <c r="G295" s="2"/>
    </row>
    <row r="296" spans="7:7" x14ac:dyDescent="0.3">
      <c r="G296" s="2"/>
    </row>
    <row r="297" spans="7:7" x14ac:dyDescent="0.3">
      <c r="G297" s="2"/>
    </row>
    <row r="298" spans="7:7" x14ac:dyDescent="0.3">
      <c r="G298" s="2"/>
    </row>
    <row r="299" spans="7:7" x14ac:dyDescent="0.3">
      <c r="G299" s="2"/>
    </row>
    <row r="300" spans="7:7" x14ac:dyDescent="0.3">
      <c r="G300" s="2"/>
    </row>
    <row r="301" spans="7:7" x14ac:dyDescent="0.3">
      <c r="G301" s="2"/>
    </row>
    <row r="302" spans="7:7" x14ac:dyDescent="0.3">
      <c r="G302" s="2"/>
    </row>
    <row r="303" spans="7:7" x14ac:dyDescent="0.3">
      <c r="G303" s="2"/>
    </row>
    <row r="304" spans="7:7" x14ac:dyDescent="0.3">
      <c r="G304" s="2"/>
    </row>
    <row r="305" spans="7:7" x14ac:dyDescent="0.3">
      <c r="G305" s="2"/>
    </row>
    <row r="306" spans="7:7" x14ac:dyDescent="0.3">
      <c r="G306" s="2"/>
    </row>
    <row r="307" spans="7:7" x14ac:dyDescent="0.3">
      <c r="G307" s="2"/>
    </row>
    <row r="308" spans="7:7" x14ac:dyDescent="0.3">
      <c r="G308" s="2"/>
    </row>
    <row r="309" spans="7:7" x14ac:dyDescent="0.3">
      <c r="G309" s="2"/>
    </row>
    <row r="310" spans="7:7" x14ac:dyDescent="0.3">
      <c r="G310" s="2"/>
    </row>
    <row r="311" spans="7:7" x14ac:dyDescent="0.3">
      <c r="G311" s="2"/>
    </row>
    <row r="312" spans="7:7" x14ac:dyDescent="0.3">
      <c r="G312" s="2"/>
    </row>
    <row r="313" spans="7:7" x14ac:dyDescent="0.3">
      <c r="G313" s="2"/>
    </row>
    <row r="314" spans="7:7" x14ac:dyDescent="0.3">
      <c r="G314" s="2"/>
    </row>
    <row r="315" spans="7:7" x14ac:dyDescent="0.3">
      <c r="G315" s="2"/>
    </row>
    <row r="316" spans="7:7" x14ac:dyDescent="0.3">
      <c r="G316" s="2"/>
    </row>
    <row r="317" spans="7:7" x14ac:dyDescent="0.3">
      <c r="G317" s="2"/>
    </row>
    <row r="318" spans="7:7" x14ac:dyDescent="0.3">
      <c r="G318" s="2"/>
    </row>
    <row r="319" spans="7:7" x14ac:dyDescent="0.3">
      <c r="G319" s="2"/>
    </row>
    <row r="320" spans="7:7" x14ac:dyDescent="0.3">
      <c r="G320" s="2"/>
    </row>
    <row r="321" spans="7:7" x14ac:dyDescent="0.3">
      <c r="G321" s="2"/>
    </row>
    <row r="322" spans="7:7" x14ac:dyDescent="0.3">
      <c r="G322" s="2"/>
    </row>
    <row r="323" spans="7:7" x14ac:dyDescent="0.3">
      <c r="G323" s="2"/>
    </row>
    <row r="324" spans="7:7" x14ac:dyDescent="0.3">
      <c r="G324" s="2"/>
    </row>
    <row r="325" spans="7:7" x14ac:dyDescent="0.3">
      <c r="G325" s="2"/>
    </row>
    <row r="326" spans="7:7" x14ac:dyDescent="0.3">
      <c r="G326" s="2"/>
    </row>
    <row r="327" spans="7:7" x14ac:dyDescent="0.3">
      <c r="G327" s="2"/>
    </row>
    <row r="328" spans="7:7" x14ac:dyDescent="0.3">
      <c r="G328" s="2"/>
    </row>
    <row r="329" spans="7:7" x14ac:dyDescent="0.3">
      <c r="G329" s="2"/>
    </row>
    <row r="330" spans="7:7" x14ac:dyDescent="0.3">
      <c r="G330" s="2"/>
    </row>
    <row r="331" spans="7:7" x14ac:dyDescent="0.3">
      <c r="G331" s="2"/>
    </row>
    <row r="332" spans="7:7" x14ac:dyDescent="0.3">
      <c r="G332" s="2"/>
    </row>
    <row r="333" spans="7:7" x14ac:dyDescent="0.3">
      <c r="G333" s="2"/>
    </row>
    <row r="334" spans="7:7" x14ac:dyDescent="0.3">
      <c r="G334" s="2"/>
    </row>
    <row r="335" spans="7:7" x14ac:dyDescent="0.3">
      <c r="G335" s="2"/>
    </row>
    <row r="336" spans="7:7" x14ac:dyDescent="0.3">
      <c r="G336" s="2"/>
    </row>
    <row r="337" spans="7:7" x14ac:dyDescent="0.3">
      <c r="G337" s="2"/>
    </row>
    <row r="338" spans="7:7" x14ac:dyDescent="0.3">
      <c r="G338" s="2"/>
    </row>
    <row r="339" spans="7:7" x14ac:dyDescent="0.3">
      <c r="G339" s="2"/>
    </row>
    <row r="340" spans="7:7" x14ac:dyDescent="0.3">
      <c r="G340" s="2"/>
    </row>
    <row r="341" spans="7:7" x14ac:dyDescent="0.3">
      <c r="G341" s="2"/>
    </row>
    <row r="342" spans="7:7" x14ac:dyDescent="0.3">
      <c r="G342" s="2"/>
    </row>
    <row r="343" spans="7:7" x14ac:dyDescent="0.3">
      <c r="G343" s="2"/>
    </row>
    <row r="344" spans="7:7" x14ac:dyDescent="0.3">
      <c r="G344" s="2"/>
    </row>
    <row r="345" spans="7:7" x14ac:dyDescent="0.3">
      <c r="G345" s="2"/>
    </row>
    <row r="346" spans="7:7" x14ac:dyDescent="0.3">
      <c r="G346" s="2"/>
    </row>
    <row r="347" spans="7:7" x14ac:dyDescent="0.3">
      <c r="G347" s="2"/>
    </row>
    <row r="348" spans="7:7" x14ac:dyDescent="0.3">
      <c r="G348" s="2"/>
    </row>
    <row r="349" spans="7:7" x14ac:dyDescent="0.3">
      <c r="G349" s="2"/>
    </row>
    <row r="350" spans="7:7" x14ac:dyDescent="0.3">
      <c r="G350" s="2"/>
    </row>
    <row r="351" spans="7:7" x14ac:dyDescent="0.3">
      <c r="G351" s="2"/>
    </row>
    <row r="352" spans="7:7" x14ac:dyDescent="0.3">
      <c r="G352" s="2"/>
    </row>
    <row r="353" spans="7:7" x14ac:dyDescent="0.3">
      <c r="G353" s="2"/>
    </row>
    <row r="354" spans="7:7" x14ac:dyDescent="0.3">
      <c r="G354" s="2"/>
    </row>
    <row r="355" spans="7:7" x14ac:dyDescent="0.3">
      <c r="G355" s="2"/>
    </row>
    <row r="356" spans="7:7" x14ac:dyDescent="0.3">
      <c r="G356" s="2"/>
    </row>
    <row r="357" spans="7:7" x14ac:dyDescent="0.3">
      <c r="G357" s="2"/>
    </row>
    <row r="358" spans="7:7" x14ac:dyDescent="0.3">
      <c r="G358" s="2"/>
    </row>
    <row r="359" spans="7:7" x14ac:dyDescent="0.3">
      <c r="G359" s="2"/>
    </row>
    <row r="360" spans="7:7" x14ac:dyDescent="0.3">
      <c r="G360" s="2"/>
    </row>
    <row r="361" spans="7:7" x14ac:dyDescent="0.3">
      <c r="G361" s="2"/>
    </row>
    <row r="362" spans="7:7" x14ac:dyDescent="0.3">
      <c r="G362" s="2"/>
    </row>
    <row r="363" spans="7:7" x14ac:dyDescent="0.3">
      <c r="G363" s="2"/>
    </row>
    <row r="364" spans="7:7" x14ac:dyDescent="0.3">
      <c r="G364" s="2"/>
    </row>
    <row r="365" spans="7:7" x14ac:dyDescent="0.3">
      <c r="G365" s="2"/>
    </row>
    <row r="366" spans="7:7" x14ac:dyDescent="0.3">
      <c r="G366" s="2"/>
    </row>
  </sheetData>
  <mergeCells count="6">
    <mergeCell ref="B1:G1"/>
    <mergeCell ref="A3:A5"/>
    <mergeCell ref="G3:G4"/>
    <mergeCell ref="B40:C40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NeArON</cp:lastModifiedBy>
  <cp:revision>4</cp:revision>
  <cp:lastPrinted>2024-10-15T06:47:30Z</cp:lastPrinted>
  <dcterms:created xsi:type="dcterms:W3CDTF">2023-04-06T06:31:58Z</dcterms:created>
  <dcterms:modified xsi:type="dcterms:W3CDTF">2024-10-17T13:32:03Z</dcterms:modified>
</cp:coreProperties>
</file>