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SmEA\Desktop\"/>
    </mc:Choice>
  </mc:AlternateContent>
  <bookViews>
    <workbookView xWindow="0" yWindow="0" windowWidth="17256" windowHeight="7896"/>
  </bookViews>
  <sheets>
    <sheet name="Исполнение кассового плана (все" sheetId="1" r:id="rId1"/>
  </sheets>
  <definedNames>
    <definedName name="_xlnm.Print_Area" localSheetId="0">'Исполнение кассового плана (все'!$A$1:$I$73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7" i="1"/>
  <c r="D17" i="1"/>
  <c r="G16" i="1"/>
  <c r="D16" i="1"/>
</calcChain>
</file>

<file path=xl/sharedStrings.xml><?xml version="1.0" encoding="utf-8"?>
<sst xmlns="http://schemas.openxmlformats.org/spreadsheetml/2006/main" count="78" uniqueCount="46">
  <si>
    <t>Всего по разделу 2</t>
  </si>
  <si>
    <t>Итого подразделу 2.2</t>
  </si>
  <si>
    <t>Средства краевого (местного) бюджета, средства федерального (краевого) бюджета, не имеющие целевого назначения</t>
  </si>
  <si>
    <t>2.2 Прогноз кассовых выплат по источникам финансирования дефицита бюджета города Невинномысска</t>
  </si>
  <si>
    <t>Итого подразделу 2.1</t>
  </si>
  <si>
    <t>Контрольно-счетная палата города Невинномысска Ставропольского края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</si>
  <si>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</si>
  <si>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</si>
  <si>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комитет по молодежной политике, физической культуре и спорту администрации города Невинномысска</t>
  </si>
  <si>
    <t>Средства местного бюджета, в целях софинансирования которых из краевого бюджета предоставляются субсидии</t>
  </si>
  <si>
    <t>Остатки субсидий, субвенций и иных межбюджетных трансфертов, имеющих целевое назначение, за счет средств краевого бюджета</t>
  </si>
  <si>
    <t>управление капитального строительства администрации города Невинномысска</t>
  </si>
  <si>
    <t>Средства публично-правовой компании "Фонд развития территорий" (для муниципальных образований)</t>
  </si>
  <si>
    <t>Средства от физических лиц, индивидуальных предпринимателей и организаций на реализацию инициативных проектов</t>
  </si>
  <si>
    <t>Управление жилищно-коммунального хозяйства администрации города Невинномысска</t>
  </si>
  <si>
    <t>Средства дотаций, субсидий, субвенций и иных межбюджетных трансфертов, имеющих целевое назначение, из федерального бюджета для применения в краевом бюджете, а также средства субвенций и иных межбюджетных трансфертов, имеющих целевое назначение, из федерального бюджета для применения в местных бюджетах</t>
  </si>
  <si>
    <t>комитет по труду и социальной поддержке населения администрации города Невинномысска</t>
  </si>
  <si>
    <t>Комитет по культуре администрации города Невинномысска</t>
  </si>
  <si>
    <t>управление образования администрации города Невинномысска</t>
  </si>
  <si>
    <t>финансовое управление администрации города Невинномысска</t>
  </si>
  <si>
    <t>комитет по управлению муниципальным имуществом администрации города Невинномысска Ставропольского края</t>
  </si>
  <si>
    <t>Администрация города Невинномысска Ставропольского края</t>
  </si>
  <si>
    <t>Дума города Невинномысска Ставропольского края</t>
  </si>
  <si>
    <t>2.1 Прогноз кассовых выплат по расходам бюджета города Невинномысска</t>
  </si>
  <si>
    <t>Раздел 2. Прогноз кассовых выплат по расходам бюджета города Невинномысска</t>
  </si>
  <si>
    <t>Всего по разделу 1</t>
  </si>
  <si>
    <t xml:space="preserve"> </t>
  </si>
  <si>
    <t>Итого подразделу 1.2</t>
  </si>
  <si>
    <t>1.2 Прогноз кассовых поступлений по источникам финансирования дефицита бюджета города Невинномысска</t>
  </si>
  <si>
    <t>Итого подразделу 1.1</t>
  </si>
  <si>
    <t>1.1 Прогноз кассовых поступлений по доходам в бюджет города Невинномысска</t>
  </si>
  <si>
    <t>Раздел 1. Прогноз кассовых поступлений в бюджет города Невинномысска</t>
  </si>
  <si>
    <t>к прогнозу на текущий период, %</t>
  </si>
  <si>
    <t xml:space="preserve">сумма,
рублей
</t>
  </si>
  <si>
    <t xml:space="preserve">исполнено 
за текущий период
</t>
  </si>
  <si>
    <t>прогноз на текущий период с учетом изменений, рублей</t>
  </si>
  <si>
    <t>к прогнозу на год, %</t>
  </si>
  <si>
    <t>сумма,
рублей</t>
  </si>
  <si>
    <t>В том числе (1 квартал, полугодие, 9 месяцев)</t>
  </si>
  <si>
    <t>Исполнено</t>
  </si>
  <si>
    <t>Прогноз на год с учетом изменений, рублей</t>
  </si>
  <si>
    <t>Тип средств</t>
  </si>
  <si>
    <t>Наименование главного распорядителя бюджетных средств, тип средств</t>
  </si>
  <si>
    <t>на 31.03.2025</t>
  </si>
  <si>
    <t>бюджета города Невинномысска</t>
  </si>
  <si>
    <t xml:space="preserve">Отчет об исполнении кассового плана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</si>
</sst>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0"/>
    <numFmt numFmtId="166" formatCode="#,##0.00_ ;[Red]\-#,##0.00\ "/>
  </numFmts>
  <fonts count="4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2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2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2" fontId="2" fillId="0" borderId="5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protection hidden="1"/>
    </xf>
    <xf numFmtId="0" fontId="0" fillId="0" borderId="8" xfId="0" applyBorder="1" applyProtection="1"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Continuous" vertical="center"/>
      <protection hidden="1"/>
    </xf>
    <xf numFmtId="0" fontId="1" fillId="0" borderId="15" xfId="0" applyNumberFormat="1" applyFont="1" applyFill="1" applyBorder="1" applyAlignment="1" applyProtection="1">
      <alignment horizontal="centerContinuous" vertical="center"/>
      <protection hidden="1"/>
    </xf>
    <xf numFmtId="0" fontId="1" fillId="0" borderId="6" xfId="0" applyNumberFormat="1" applyFont="1" applyFill="1" applyBorder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5" xfId="0" applyNumberFormat="1" applyFont="1" applyFill="1" applyBorder="1" applyAlignment="1" applyProtection="1">
      <alignment vertical="center" wrapText="1"/>
      <protection hidden="1"/>
    </xf>
    <xf numFmtId="166" fontId="0" fillId="0" borderId="4" xfId="0" applyNumberFormat="1" applyFont="1" applyFill="1" applyBorder="1" applyAlignment="1" applyProtection="1">
      <protection hidden="1"/>
    </xf>
    <xf numFmtId="164" fontId="2" fillId="2" borderId="5" xfId="0" applyNumberFormat="1" applyFont="1" applyFill="1" applyBorder="1" applyAlignment="1" applyProtection="1">
      <protection hidden="1"/>
    </xf>
    <xf numFmtId="164" fontId="1" fillId="2" borderId="5" xfId="0" applyNumberFormat="1" applyFont="1" applyFill="1" applyBorder="1" applyAlignment="1" applyProtection="1">
      <protection hidden="1"/>
    </xf>
    <xf numFmtId="2" fontId="2" fillId="2" borderId="5" xfId="0" applyNumberFormat="1" applyFont="1" applyFill="1" applyBorder="1" applyAlignment="1" applyProtection="1">
      <protection hidden="1"/>
    </xf>
    <xf numFmtId="164" fontId="1" fillId="2" borderId="6" xfId="0" applyNumberFormat="1" applyFont="1" applyFill="1" applyBorder="1" applyAlignment="1" applyProtection="1">
      <protection hidden="1"/>
    </xf>
    <xf numFmtId="2" fontId="1" fillId="2" borderId="5" xfId="0" applyNumberFormat="1" applyFont="1" applyFill="1" applyBorder="1" applyAlignment="1" applyProtection="1">
      <protection hidden="1"/>
    </xf>
    <xf numFmtId="164" fontId="1" fillId="2" borderId="2" xfId="0" applyNumberFormat="1" applyFont="1" applyFill="1" applyBorder="1" applyAlignment="1" applyProtection="1">
      <protection hidden="1"/>
    </xf>
    <xf numFmtId="2" fontId="1" fillId="2" borderId="1" xfId="0" applyNumberFormat="1" applyFont="1" applyFill="1" applyBorder="1" applyAlignment="1" applyProtection="1">
      <protection hidden="1"/>
    </xf>
    <xf numFmtId="164" fontId="1" fillId="2" borderId="3" xfId="0" applyNumberFormat="1" applyFont="1" applyFill="1" applyBorder="1" applyAlignment="1" applyProtection="1">
      <protection hidden="1"/>
    </xf>
    <xf numFmtId="0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wrapText="1"/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N74"/>
  <sheetViews>
    <sheetView showGridLines="0" tabSelected="1" zoomScaleNormal="100" workbookViewId="0">
      <selection activeCell="H2" sqref="H2"/>
    </sheetView>
  </sheetViews>
  <sheetFormatPr defaultRowHeight="13.2" x14ac:dyDescent="0.25"/>
  <cols>
    <col min="1" max="1" width="0.5546875" customWidth="1"/>
    <col min="2" max="2" width="29.33203125" customWidth="1"/>
    <col min="3" max="3" width="12.6640625" customWidth="1"/>
    <col min="4" max="4" width="16.5546875" customWidth="1"/>
    <col min="5" max="5" width="13.5546875" customWidth="1"/>
    <col min="6" max="6" width="9.109375" customWidth="1"/>
    <col min="7" max="7" width="15.44140625" customWidth="1"/>
    <col min="8" max="8" width="12.33203125" customWidth="1"/>
    <col min="9" max="9" width="12.5546875" customWidth="1"/>
    <col min="10" max="10" width="34.21875" customWidth="1"/>
    <col min="11" max="224" width="9.109375" customWidth="1"/>
  </cols>
  <sheetData>
    <row r="1" spans="1:9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5" customHeight="1" x14ac:dyDescent="0.25">
      <c r="A2" s="37" t="s">
        <v>45</v>
      </c>
      <c r="B2" s="36"/>
      <c r="C2" s="36"/>
      <c r="D2" s="36"/>
      <c r="E2" s="36"/>
      <c r="F2" s="36"/>
      <c r="G2" s="36"/>
      <c r="H2" s="36"/>
      <c r="I2" s="36"/>
      <c r="J2" s="18"/>
      <c r="K2" s="18"/>
      <c r="L2" s="18"/>
      <c r="M2" s="18"/>
      <c r="N2" s="18"/>
      <c r="O2" s="18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2.75" customHeight="1" x14ac:dyDescent="0.25">
      <c r="A3" s="37" t="s">
        <v>44</v>
      </c>
      <c r="B3" s="36"/>
      <c r="C3" s="36"/>
      <c r="D3" s="36"/>
      <c r="E3" s="36"/>
      <c r="F3" s="36"/>
      <c r="G3" s="36"/>
      <c r="H3" s="36"/>
      <c r="I3" s="36"/>
      <c r="J3" s="18"/>
      <c r="K3" s="18"/>
      <c r="L3" s="18"/>
      <c r="M3" s="18"/>
      <c r="N3" s="18"/>
      <c r="O3" s="18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12.75" customHeight="1" x14ac:dyDescent="0.25">
      <c r="A4" s="37" t="s">
        <v>43</v>
      </c>
      <c r="B4" s="36"/>
      <c r="C4" s="36"/>
      <c r="D4" s="36"/>
      <c r="E4" s="36"/>
      <c r="F4" s="36"/>
      <c r="G4" s="36"/>
      <c r="H4" s="36"/>
      <c r="I4" s="36"/>
      <c r="J4" s="18"/>
      <c r="K4" s="18"/>
      <c r="L4" s="18"/>
      <c r="M4" s="18"/>
      <c r="N4" s="18"/>
      <c r="O4" s="18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2.75" customHeight="1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24.75" customHeight="1" x14ac:dyDescent="0.25">
      <c r="A6" s="27"/>
      <c r="B6" s="54" t="s">
        <v>42</v>
      </c>
      <c r="C6" s="54" t="s">
        <v>41</v>
      </c>
      <c r="D6" s="54" t="s">
        <v>40</v>
      </c>
      <c r="E6" s="56" t="s">
        <v>39</v>
      </c>
      <c r="F6" s="57"/>
      <c r="G6" s="35" t="s">
        <v>38</v>
      </c>
      <c r="H6" s="34"/>
      <c r="I6" s="33"/>
      <c r="J6" s="18"/>
      <c r="K6" s="18"/>
      <c r="L6" s="18"/>
      <c r="M6" s="18"/>
      <c r="N6" s="18"/>
      <c r="O6" s="18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ht="28.2" customHeight="1" x14ac:dyDescent="0.25">
      <c r="A7" s="27"/>
      <c r="B7" s="54"/>
      <c r="C7" s="54"/>
      <c r="D7" s="54"/>
      <c r="E7" s="58" t="s">
        <v>37</v>
      </c>
      <c r="F7" s="52" t="s">
        <v>36</v>
      </c>
      <c r="G7" s="52" t="s">
        <v>35</v>
      </c>
      <c r="H7" s="54" t="s">
        <v>34</v>
      </c>
      <c r="I7" s="55"/>
      <c r="J7" s="18"/>
      <c r="K7" s="18"/>
      <c r="L7" s="18"/>
      <c r="M7" s="18"/>
      <c r="N7" s="18"/>
      <c r="O7" s="18"/>
      <c r="P7" s="1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30" customHeight="1" x14ac:dyDescent="0.25">
      <c r="A8" s="27"/>
      <c r="B8" s="54"/>
      <c r="C8" s="53"/>
      <c r="D8" s="53"/>
      <c r="E8" s="59"/>
      <c r="F8" s="60"/>
      <c r="G8" s="53"/>
      <c r="H8" s="32" t="s">
        <v>33</v>
      </c>
      <c r="I8" s="31" t="s">
        <v>32</v>
      </c>
      <c r="J8" s="18"/>
      <c r="K8" s="18"/>
      <c r="L8" s="18"/>
      <c r="M8" s="18"/>
      <c r="N8" s="18"/>
      <c r="O8" s="18"/>
      <c r="P8" s="1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2.75" customHeight="1" x14ac:dyDescent="0.25">
      <c r="A9" s="27"/>
      <c r="B9" s="30" t="s">
        <v>31</v>
      </c>
      <c r="C9" s="29"/>
      <c r="D9" s="29"/>
      <c r="E9" s="29"/>
      <c r="F9" s="29"/>
      <c r="G9" s="29"/>
      <c r="H9" s="29"/>
      <c r="I9" s="2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idden="1" x14ac:dyDescent="0.25">
      <c r="A10" s="27"/>
      <c r="B10" s="17"/>
      <c r="C10" s="17"/>
      <c r="D10" s="17"/>
      <c r="E10" s="18"/>
      <c r="F10" s="17"/>
      <c r="G10" s="17"/>
      <c r="H10" s="17"/>
      <c r="I10" s="26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2.75" customHeight="1" x14ac:dyDescent="0.25">
      <c r="A11" s="25"/>
      <c r="B11" s="51" t="s">
        <v>30</v>
      </c>
      <c r="C11" s="51"/>
      <c r="D11" s="51"/>
      <c r="E11" s="51"/>
      <c r="F11" s="51"/>
      <c r="G11" s="51"/>
      <c r="H11" s="51"/>
      <c r="I11" s="51"/>
      <c r="J11" s="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53.25" customHeight="1" x14ac:dyDescent="0.25">
      <c r="A12" s="25"/>
      <c r="B12" s="38" t="s">
        <v>10</v>
      </c>
      <c r="C12" s="15">
        <v>10312</v>
      </c>
      <c r="D12" s="14">
        <v>-11480219.789999999</v>
      </c>
      <c r="E12" s="11">
        <v>-11586306.130000001</v>
      </c>
      <c r="F12" s="13">
        <v>100.9241</v>
      </c>
      <c r="G12" s="14">
        <v>-11480219.789999999</v>
      </c>
      <c r="H12" s="14">
        <v>-11586306.130000001</v>
      </c>
      <c r="I12" s="13">
        <v>100.9241</v>
      </c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02" customHeight="1" x14ac:dyDescent="0.25">
      <c r="A13" s="25"/>
      <c r="B13" s="38" t="s">
        <v>15</v>
      </c>
      <c r="C13" s="15">
        <v>10301</v>
      </c>
      <c r="D13" s="14">
        <v>103026684.67</v>
      </c>
      <c r="E13" s="11">
        <v>43638202.200000003</v>
      </c>
      <c r="F13" s="13">
        <v>42.356200000000001</v>
      </c>
      <c r="G13" s="14">
        <v>42343021.829999998</v>
      </c>
      <c r="H13" s="14">
        <v>43638202.200000003</v>
      </c>
      <c r="I13" s="13">
        <v>103.05880000000001</v>
      </c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46.2" customHeight="1" x14ac:dyDescent="0.25">
      <c r="A14" s="25"/>
      <c r="B14" s="38" t="s">
        <v>2</v>
      </c>
      <c r="C14" s="15">
        <v>10101</v>
      </c>
      <c r="D14" s="14">
        <v>1755266338.26</v>
      </c>
      <c r="E14" s="11">
        <v>449231188.24000001</v>
      </c>
      <c r="F14" s="13">
        <v>25.593299999999999</v>
      </c>
      <c r="G14" s="14">
        <v>213402576.61000001</v>
      </c>
      <c r="H14" s="14">
        <v>449231188.24000001</v>
      </c>
      <c r="I14" s="13">
        <v>210.50880000000001</v>
      </c>
      <c r="J14" s="2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48" customHeight="1" x14ac:dyDescent="0.25">
      <c r="A15" s="25"/>
      <c r="B15" s="38" t="s">
        <v>13</v>
      </c>
      <c r="C15" s="15">
        <v>10204</v>
      </c>
      <c r="D15" s="14">
        <v>1116180</v>
      </c>
      <c r="E15" s="11">
        <v>0</v>
      </c>
      <c r="F15" s="13">
        <v>0</v>
      </c>
      <c r="G15" s="14">
        <v>0</v>
      </c>
      <c r="H15" s="14">
        <v>0</v>
      </c>
      <c r="I15" s="13">
        <v>0</v>
      </c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85.8" customHeight="1" x14ac:dyDescent="0.25">
      <c r="A16" s="25"/>
      <c r="B16" s="38" t="s">
        <v>6</v>
      </c>
      <c r="C16" s="15">
        <v>10306</v>
      </c>
      <c r="D16" s="40">
        <f>2271323163.93-3863786.39</f>
        <v>2267459377.54</v>
      </c>
      <c r="E16" s="41">
        <v>371877056.83999997</v>
      </c>
      <c r="F16" s="42">
        <v>16.399999999999999</v>
      </c>
      <c r="G16" s="40">
        <f>384668687.16-3863786.39</f>
        <v>380804900.77000004</v>
      </c>
      <c r="H16" s="40">
        <v>371877056.83999997</v>
      </c>
      <c r="I16" s="42">
        <v>97.66</v>
      </c>
      <c r="J16" s="3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12.75" customHeight="1" x14ac:dyDescent="0.25">
      <c r="A17" s="25"/>
      <c r="B17" s="51" t="s">
        <v>29</v>
      </c>
      <c r="C17" s="51"/>
      <c r="D17" s="41">
        <f>4119252147.07-3863786.39</f>
        <v>4115388360.6800003</v>
      </c>
      <c r="E17" s="43">
        <v>853160141.14999998</v>
      </c>
      <c r="F17" s="44">
        <v>20.73</v>
      </c>
      <c r="G17" s="41">
        <f>628934065.81-3863786.39</f>
        <v>625070279.41999996</v>
      </c>
      <c r="H17" s="43">
        <v>853160141.14999998</v>
      </c>
      <c r="I17" s="44">
        <v>136.49</v>
      </c>
      <c r="J17" s="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12.75" customHeight="1" x14ac:dyDescent="0.25">
      <c r="A18" s="25"/>
      <c r="B18" s="51" t="s">
        <v>28</v>
      </c>
      <c r="C18" s="51"/>
      <c r="D18" s="51"/>
      <c r="E18" s="51"/>
      <c r="F18" s="51"/>
      <c r="G18" s="51"/>
      <c r="H18" s="51"/>
      <c r="I18" s="51"/>
      <c r="J18" s="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52.8" customHeight="1" x14ac:dyDescent="0.25">
      <c r="A19" s="25"/>
      <c r="B19" s="38" t="s">
        <v>2</v>
      </c>
      <c r="C19" s="15">
        <v>10101</v>
      </c>
      <c r="D19" s="14">
        <v>948960430</v>
      </c>
      <c r="E19" s="11">
        <v>0</v>
      </c>
      <c r="F19" s="13">
        <v>0</v>
      </c>
      <c r="G19" s="14">
        <v>46615660</v>
      </c>
      <c r="H19" s="14">
        <v>0</v>
      </c>
      <c r="I19" s="13">
        <v>0</v>
      </c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12.75" customHeight="1" x14ac:dyDescent="0.25">
      <c r="A20" s="25"/>
      <c r="B20" s="51" t="s">
        <v>27</v>
      </c>
      <c r="C20" s="51"/>
      <c r="D20" s="11">
        <v>948960430</v>
      </c>
      <c r="E20" s="10">
        <v>0</v>
      </c>
      <c r="F20" s="9">
        <v>0</v>
      </c>
      <c r="G20" s="11">
        <v>46615660</v>
      </c>
      <c r="H20" s="10">
        <v>0</v>
      </c>
      <c r="I20" s="9">
        <v>0</v>
      </c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12.75" customHeight="1" x14ac:dyDescent="0.25">
      <c r="A21" s="23" t="s">
        <v>26</v>
      </c>
      <c r="B21" s="7" t="s">
        <v>25</v>
      </c>
      <c r="C21" s="6"/>
      <c r="D21" s="45">
        <f>5068212577.07-3863786.39</f>
        <v>5064348790.6799994</v>
      </c>
      <c r="E21" s="45">
        <v>853160141.14999998</v>
      </c>
      <c r="F21" s="46">
        <v>16.850000000000001</v>
      </c>
      <c r="G21" s="47">
        <f>675549725.81-3863786.39</f>
        <v>671685939.41999996</v>
      </c>
      <c r="H21" s="45">
        <v>853160141.14999998</v>
      </c>
      <c r="I21" s="46">
        <v>127.02</v>
      </c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5" customHeight="1" x14ac:dyDescent="0.25">
      <c r="A22" s="1"/>
      <c r="B22" s="21" t="s">
        <v>24</v>
      </c>
      <c r="C22" s="20"/>
      <c r="D22" s="48"/>
      <c r="E22" s="48"/>
      <c r="F22" s="48"/>
      <c r="G22" s="48"/>
      <c r="H22" s="48"/>
      <c r="I22" s="49"/>
      <c r="J22" s="1"/>
    </row>
    <row r="23" spans="1:92" hidden="1" x14ac:dyDescent="0.25">
      <c r="A23" s="1"/>
      <c r="B23" s="19"/>
      <c r="C23" s="17"/>
      <c r="D23" s="17"/>
      <c r="E23" s="18"/>
      <c r="F23" s="17"/>
      <c r="G23" s="17"/>
      <c r="H23" s="17"/>
      <c r="I23" s="17"/>
      <c r="J23" s="16"/>
    </row>
    <row r="24" spans="1:92" ht="12.75" customHeight="1" x14ac:dyDescent="0.25">
      <c r="A24" s="12"/>
      <c r="B24" s="50" t="s">
        <v>23</v>
      </c>
      <c r="C24" s="50"/>
      <c r="D24" s="50"/>
      <c r="E24" s="50"/>
      <c r="F24" s="50"/>
      <c r="G24" s="50"/>
      <c r="H24" s="50"/>
      <c r="I24" s="50"/>
      <c r="J24" s="8"/>
    </row>
    <row r="25" spans="1:92" ht="18" customHeight="1" x14ac:dyDescent="0.25">
      <c r="A25" s="12"/>
      <c r="B25" s="50" t="s">
        <v>22</v>
      </c>
      <c r="C25" s="50"/>
      <c r="D25" s="11">
        <v>10785075.039999999</v>
      </c>
      <c r="E25" s="10">
        <v>2106861.31</v>
      </c>
      <c r="F25" s="9">
        <v>19.534970000000001</v>
      </c>
      <c r="G25" s="11">
        <v>3342117.16</v>
      </c>
      <c r="H25" s="10">
        <v>2106861.31</v>
      </c>
      <c r="I25" s="9">
        <v>63.039720000000003</v>
      </c>
      <c r="J25" s="8"/>
    </row>
    <row r="26" spans="1:92" ht="58.2" customHeight="1" x14ac:dyDescent="0.25">
      <c r="A26" s="12"/>
      <c r="B26" s="38" t="s">
        <v>2</v>
      </c>
      <c r="C26" s="15">
        <v>10101</v>
      </c>
      <c r="D26" s="14">
        <v>10785075.039999999</v>
      </c>
      <c r="E26" s="11">
        <v>2106861.31</v>
      </c>
      <c r="F26" s="13">
        <v>19.535</v>
      </c>
      <c r="G26" s="14">
        <v>3342117.16</v>
      </c>
      <c r="H26" s="14">
        <v>2106861.31</v>
      </c>
      <c r="I26" s="13">
        <v>63.039700000000003</v>
      </c>
      <c r="J26" s="8"/>
    </row>
    <row r="27" spans="1:92" ht="21.75" customHeight="1" x14ac:dyDescent="0.25">
      <c r="A27" s="12"/>
      <c r="B27" s="50" t="s">
        <v>21</v>
      </c>
      <c r="C27" s="50"/>
      <c r="D27" s="11">
        <v>580340099.80999994</v>
      </c>
      <c r="E27" s="10">
        <v>25161746.609999999</v>
      </c>
      <c r="F27" s="9">
        <v>4.3356899999999996</v>
      </c>
      <c r="G27" s="11">
        <v>43742984.219999999</v>
      </c>
      <c r="H27" s="10">
        <v>25161746.609999999</v>
      </c>
      <c r="I27" s="9">
        <v>57.521790000000003</v>
      </c>
      <c r="J27" s="8"/>
    </row>
    <row r="28" spans="1:92" ht="100.8" customHeight="1" x14ac:dyDescent="0.25">
      <c r="A28" s="12"/>
      <c r="B28" s="38" t="s">
        <v>15</v>
      </c>
      <c r="C28" s="15">
        <v>10301</v>
      </c>
      <c r="D28" s="14">
        <v>13464.2</v>
      </c>
      <c r="E28" s="11">
        <v>0</v>
      </c>
      <c r="F28" s="13">
        <v>0</v>
      </c>
      <c r="G28" s="14">
        <v>0</v>
      </c>
      <c r="H28" s="14">
        <v>0</v>
      </c>
      <c r="I28" s="13">
        <v>0</v>
      </c>
      <c r="J28" s="8"/>
    </row>
    <row r="29" spans="1:92" ht="46.8" customHeight="1" x14ac:dyDescent="0.25">
      <c r="A29" s="12"/>
      <c r="B29" s="38" t="s">
        <v>2</v>
      </c>
      <c r="C29" s="15">
        <v>10101</v>
      </c>
      <c r="D29" s="14">
        <v>573670828.16999996</v>
      </c>
      <c r="E29" s="11">
        <v>24012391.84</v>
      </c>
      <c r="F29" s="13">
        <v>4.1856999999999998</v>
      </c>
      <c r="G29" s="14">
        <v>42241313</v>
      </c>
      <c r="H29" s="14">
        <v>24012391.84</v>
      </c>
      <c r="I29" s="13">
        <v>56.845799999999997</v>
      </c>
      <c r="J29" s="8"/>
    </row>
    <row r="30" spans="1:92" ht="42.75" customHeight="1" x14ac:dyDescent="0.25">
      <c r="A30" s="12"/>
      <c r="B30" s="38" t="s">
        <v>9</v>
      </c>
      <c r="C30" s="15">
        <v>10112</v>
      </c>
      <c r="D30" s="14">
        <v>5263.16</v>
      </c>
      <c r="E30" s="11">
        <v>0</v>
      </c>
      <c r="F30" s="13">
        <v>0</v>
      </c>
      <c r="G30" s="14">
        <v>0</v>
      </c>
      <c r="H30" s="14">
        <v>0</v>
      </c>
      <c r="I30" s="13">
        <v>0</v>
      </c>
      <c r="J30" s="8"/>
    </row>
    <row r="31" spans="1:92" ht="88.2" customHeight="1" x14ac:dyDescent="0.25">
      <c r="A31" s="12"/>
      <c r="B31" s="38" t="s">
        <v>6</v>
      </c>
      <c r="C31" s="15">
        <v>10306</v>
      </c>
      <c r="D31" s="14">
        <v>6650544.2800000003</v>
      </c>
      <c r="E31" s="11">
        <v>1149354.77</v>
      </c>
      <c r="F31" s="13">
        <v>17.2821</v>
      </c>
      <c r="G31" s="14">
        <v>1501671.22</v>
      </c>
      <c r="H31" s="14">
        <v>1149354.77</v>
      </c>
      <c r="I31" s="13">
        <v>76.538399999999996</v>
      </c>
      <c r="J31" s="8"/>
    </row>
    <row r="32" spans="1:92" ht="32.25" customHeight="1" x14ac:dyDescent="0.25">
      <c r="A32" s="12"/>
      <c r="B32" s="50" t="s">
        <v>20</v>
      </c>
      <c r="C32" s="50"/>
      <c r="D32" s="11">
        <v>59073594.969999999</v>
      </c>
      <c r="E32" s="10">
        <v>11617266.85</v>
      </c>
      <c r="F32" s="9">
        <v>19.665749999999999</v>
      </c>
      <c r="G32" s="11">
        <v>13986429.93</v>
      </c>
      <c r="H32" s="10">
        <v>11617266.85</v>
      </c>
      <c r="I32" s="9">
        <v>83.060990000000004</v>
      </c>
      <c r="J32" s="8"/>
    </row>
    <row r="33" spans="1:10" ht="57" customHeight="1" x14ac:dyDescent="0.25">
      <c r="A33" s="12"/>
      <c r="B33" s="38" t="s">
        <v>2</v>
      </c>
      <c r="C33" s="15">
        <v>10101</v>
      </c>
      <c r="D33" s="14">
        <v>59073594.969999999</v>
      </c>
      <c r="E33" s="11">
        <v>11617266.85</v>
      </c>
      <c r="F33" s="13">
        <v>19.665700000000001</v>
      </c>
      <c r="G33" s="14">
        <v>13986429.93</v>
      </c>
      <c r="H33" s="14">
        <v>11617266.85</v>
      </c>
      <c r="I33" s="13">
        <v>83.061000000000007</v>
      </c>
      <c r="J33" s="8"/>
    </row>
    <row r="34" spans="1:10" ht="21.75" customHeight="1" x14ac:dyDescent="0.25">
      <c r="A34" s="12"/>
      <c r="B34" s="50" t="s">
        <v>19</v>
      </c>
      <c r="C34" s="50"/>
      <c r="D34" s="11">
        <v>103079459.48</v>
      </c>
      <c r="E34" s="10">
        <v>14361266.789999999</v>
      </c>
      <c r="F34" s="9">
        <v>13.932230000000001</v>
      </c>
      <c r="G34" s="11">
        <v>15626454.449999999</v>
      </c>
      <c r="H34" s="10">
        <v>14361266.789999999</v>
      </c>
      <c r="I34" s="9">
        <v>91.903549999999996</v>
      </c>
      <c r="J34" s="8"/>
    </row>
    <row r="35" spans="1:10" ht="51" customHeight="1" x14ac:dyDescent="0.25">
      <c r="A35" s="12"/>
      <c r="B35" s="38" t="s">
        <v>2</v>
      </c>
      <c r="C35" s="15">
        <v>10101</v>
      </c>
      <c r="D35" s="14">
        <v>103079459.48</v>
      </c>
      <c r="E35" s="11">
        <v>14361266.789999999</v>
      </c>
      <c r="F35" s="13">
        <v>13.9322</v>
      </c>
      <c r="G35" s="14">
        <v>15626454.449999999</v>
      </c>
      <c r="H35" s="14">
        <v>14361266.789999999</v>
      </c>
      <c r="I35" s="13">
        <v>91.903499999999994</v>
      </c>
      <c r="J35" s="8"/>
    </row>
    <row r="36" spans="1:10" ht="21.75" customHeight="1" x14ac:dyDescent="0.25">
      <c r="A36" s="12"/>
      <c r="B36" s="50" t="s">
        <v>18</v>
      </c>
      <c r="C36" s="50"/>
      <c r="D36" s="11">
        <v>2129214836.22</v>
      </c>
      <c r="E36" s="10">
        <v>421949685.13999999</v>
      </c>
      <c r="F36" s="9">
        <v>19.817150000000002</v>
      </c>
      <c r="G36" s="11">
        <v>425462530.77999997</v>
      </c>
      <c r="H36" s="10">
        <v>421949685.13999999</v>
      </c>
      <c r="I36" s="9">
        <v>99.174350000000004</v>
      </c>
      <c r="J36" s="8"/>
    </row>
    <row r="37" spans="1:10" ht="53.25" customHeight="1" x14ac:dyDescent="0.25">
      <c r="A37" s="12"/>
      <c r="B37" s="38" t="s">
        <v>10</v>
      </c>
      <c r="C37" s="15">
        <v>10312</v>
      </c>
      <c r="D37" s="14">
        <v>9417676.6799999997</v>
      </c>
      <c r="E37" s="11">
        <v>0</v>
      </c>
      <c r="F37" s="13">
        <v>0</v>
      </c>
      <c r="G37" s="14">
        <v>0</v>
      </c>
      <c r="H37" s="14">
        <v>0</v>
      </c>
      <c r="I37" s="13">
        <v>0</v>
      </c>
      <c r="J37" s="8"/>
    </row>
    <row r="38" spans="1:10" ht="58.2" customHeight="1" x14ac:dyDescent="0.25">
      <c r="A38" s="12"/>
      <c r="B38" s="38" t="s">
        <v>2</v>
      </c>
      <c r="C38" s="15">
        <v>10101</v>
      </c>
      <c r="D38" s="14">
        <v>1060853313.52</v>
      </c>
      <c r="E38" s="11">
        <v>201721367.97</v>
      </c>
      <c r="F38" s="13">
        <v>19.015000000000001</v>
      </c>
      <c r="G38" s="14">
        <v>202944358.47999999</v>
      </c>
      <c r="H38" s="14">
        <v>201721367.97</v>
      </c>
      <c r="I38" s="13">
        <v>99.397400000000005</v>
      </c>
      <c r="J38" s="8"/>
    </row>
    <row r="39" spans="1:10" ht="63" customHeight="1" x14ac:dyDescent="0.25">
      <c r="A39" s="12"/>
      <c r="B39" s="38" t="s">
        <v>7</v>
      </c>
      <c r="C39" s="15">
        <v>10111</v>
      </c>
      <c r="D39" s="14">
        <v>3806585.59</v>
      </c>
      <c r="E39" s="11">
        <v>1016238.11</v>
      </c>
      <c r="F39" s="13">
        <v>26.6968</v>
      </c>
      <c r="G39" s="14">
        <v>1016238.11</v>
      </c>
      <c r="H39" s="14">
        <v>1016238.11</v>
      </c>
      <c r="I39" s="13">
        <v>100</v>
      </c>
      <c r="J39" s="8"/>
    </row>
    <row r="40" spans="1:10" ht="42.75" customHeight="1" x14ac:dyDescent="0.25">
      <c r="A40" s="12"/>
      <c r="B40" s="38" t="s">
        <v>9</v>
      </c>
      <c r="C40" s="15">
        <v>10112</v>
      </c>
      <c r="D40" s="14">
        <v>6311628.2000000002</v>
      </c>
      <c r="E40" s="11">
        <v>0</v>
      </c>
      <c r="F40" s="13">
        <v>0</v>
      </c>
      <c r="G40" s="14">
        <v>42500</v>
      </c>
      <c r="H40" s="14">
        <v>0</v>
      </c>
      <c r="I40" s="13">
        <v>0</v>
      </c>
      <c r="J40" s="8"/>
    </row>
    <row r="41" spans="1:10" ht="53.25" customHeight="1" x14ac:dyDescent="0.25">
      <c r="A41" s="12"/>
      <c r="B41" s="38" t="s">
        <v>13</v>
      </c>
      <c r="C41" s="15">
        <v>10204</v>
      </c>
      <c r="D41" s="14">
        <v>440000</v>
      </c>
      <c r="E41" s="11">
        <v>0</v>
      </c>
      <c r="F41" s="13">
        <v>0</v>
      </c>
      <c r="G41" s="14">
        <v>0</v>
      </c>
      <c r="H41" s="14">
        <v>0</v>
      </c>
      <c r="I41" s="13">
        <v>0</v>
      </c>
      <c r="J41" s="8"/>
    </row>
    <row r="42" spans="1:10" ht="93.6" customHeight="1" x14ac:dyDescent="0.25">
      <c r="A42" s="12"/>
      <c r="B42" s="38" t="s">
        <v>6</v>
      </c>
      <c r="C42" s="15">
        <v>10306</v>
      </c>
      <c r="D42" s="14">
        <v>1048385632.23</v>
      </c>
      <c r="E42" s="11">
        <v>219212079.06</v>
      </c>
      <c r="F42" s="13">
        <v>20.909500000000001</v>
      </c>
      <c r="G42" s="14">
        <v>221459434.19</v>
      </c>
      <c r="H42" s="14">
        <v>219212079.06</v>
      </c>
      <c r="I42" s="13">
        <v>98.985200000000006</v>
      </c>
      <c r="J42" s="8"/>
    </row>
    <row r="43" spans="1:10" ht="21.75" customHeight="1" x14ac:dyDescent="0.25">
      <c r="A43" s="12"/>
      <c r="B43" s="50" t="s">
        <v>17</v>
      </c>
      <c r="C43" s="50"/>
      <c r="D43" s="11">
        <v>177532486.22</v>
      </c>
      <c r="E43" s="10">
        <v>38406506.439999998</v>
      </c>
      <c r="F43" s="9">
        <v>21.633510000000001</v>
      </c>
      <c r="G43" s="11">
        <v>47178410.68</v>
      </c>
      <c r="H43" s="10">
        <v>38406506.439999998</v>
      </c>
      <c r="I43" s="9">
        <v>81.406949999999995</v>
      </c>
      <c r="J43" s="8"/>
    </row>
    <row r="44" spans="1:10" ht="52.2" customHeight="1" x14ac:dyDescent="0.25">
      <c r="A44" s="12"/>
      <c r="B44" s="38" t="s">
        <v>2</v>
      </c>
      <c r="C44" s="15">
        <v>10101</v>
      </c>
      <c r="D44" s="14">
        <v>174524679.80000001</v>
      </c>
      <c r="E44" s="11">
        <v>36008750.030000001</v>
      </c>
      <c r="F44" s="13">
        <v>20.6325</v>
      </c>
      <c r="G44" s="14">
        <v>44780654.270000003</v>
      </c>
      <c r="H44" s="14">
        <v>36008750.030000001</v>
      </c>
      <c r="I44" s="13">
        <v>80.4114</v>
      </c>
      <c r="J44" s="8"/>
    </row>
    <row r="45" spans="1:10" ht="64.8" customHeight="1" x14ac:dyDescent="0.25">
      <c r="A45" s="12"/>
      <c r="B45" s="38" t="s">
        <v>7</v>
      </c>
      <c r="C45" s="15">
        <v>10111</v>
      </c>
      <c r="D45" s="14">
        <v>150390.32</v>
      </c>
      <c r="E45" s="11">
        <v>119887.82</v>
      </c>
      <c r="F45" s="13">
        <v>79.717799999999997</v>
      </c>
      <c r="G45" s="14">
        <v>119887.82</v>
      </c>
      <c r="H45" s="14">
        <v>119887.82</v>
      </c>
      <c r="I45" s="13">
        <v>100</v>
      </c>
      <c r="J45" s="8"/>
    </row>
    <row r="46" spans="1:10" ht="94.2" customHeight="1" x14ac:dyDescent="0.25">
      <c r="A46" s="12"/>
      <c r="B46" s="38" t="s">
        <v>6</v>
      </c>
      <c r="C46" s="15">
        <v>10306</v>
      </c>
      <c r="D46" s="14">
        <v>2857416.1</v>
      </c>
      <c r="E46" s="11">
        <v>2277868.59</v>
      </c>
      <c r="F46" s="13">
        <v>79.717799999999997</v>
      </c>
      <c r="G46" s="14">
        <v>2277868.59</v>
      </c>
      <c r="H46" s="14">
        <v>2277868.59</v>
      </c>
      <c r="I46" s="13">
        <v>100</v>
      </c>
      <c r="J46" s="8"/>
    </row>
    <row r="47" spans="1:10" ht="32.25" customHeight="1" x14ac:dyDescent="0.25">
      <c r="A47" s="12"/>
      <c r="B47" s="50" t="s">
        <v>16</v>
      </c>
      <c r="C47" s="50"/>
      <c r="D47" s="11">
        <v>572319815.57000005</v>
      </c>
      <c r="E47" s="10">
        <v>182417160.72</v>
      </c>
      <c r="F47" s="9">
        <v>31.873290000000001</v>
      </c>
      <c r="G47" s="11">
        <v>229259712</v>
      </c>
      <c r="H47" s="10">
        <v>182417160.72</v>
      </c>
      <c r="I47" s="9">
        <v>79.567909999999998</v>
      </c>
      <c r="J47" s="8"/>
    </row>
    <row r="48" spans="1:10" ht="102.6" customHeight="1" x14ac:dyDescent="0.25">
      <c r="A48" s="12"/>
      <c r="B48" s="38" t="s">
        <v>15</v>
      </c>
      <c r="C48" s="15">
        <v>10301</v>
      </c>
      <c r="D48" s="14">
        <v>103013220.47</v>
      </c>
      <c r="E48" s="11">
        <v>43638202.200000003</v>
      </c>
      <c r="F48" s="13">
        <v>42.361800000000002</v>
      </c>
      <c r="G48" s="14">
        <v>47147471.829999998</v>
      </c>
      <c r="H48" s="14">
        <v>43638202.200000003</v>
      </c>
      <c r="I48" s="13">
        <v>92.556799999999996</v>
      </c>
      <c r="J48" s="8"/>
    </row>
    <row r="49" spans="1:10" ht="55.2" customHeight="1" x14ac:dyDescent="0.25">
      <c r="A49" s="12"/>
      <c r="B49" s="38" t="s">
        <v>2</v>
      </c>
      <c r="C49" s="15">
        <v>10101</v>
      </c>
      <c r="D49" s="14">
        <v>1795517.62</v>
      </c>
      <c r="E49" s="11">
        <v>550000</v>
      </c>
      <c r="F49" s="13">
        <v>30.631799999999998</v>
      </c>
      <c r="G49" s="14">
        <v>978731.32</v>
      </c>
      <c r="H49" s="14">
        <v>550000</v>
      </c>
      <c r="I49" s="13">
        <v>56.1952</v>
      </c>
      <c r="J49" s="8"/>
    </row>
    <row r="50" spans="1:10" ht="92.4" customHeight="1" x14ac:dyDescent="0.25">
      <c r="A50" s="12"/>
      <c r="B50" s="38" t="s">
        <v>6</v>
      </c>
      <c r="C50" s="15">
        <v>10306</v>
      </c>
      <c r="D50" s="14">
        <v>467511077.48000002</v>
      </c>
      <c r="E50" s="11">
        <v>138228958.52000001</v>
      </c>
      <c r="F50" s="13">
        <v>29.567</v>
      </c>
      <c r="G50" s="14">
        <v>181133508.84999999</v>
      </c>
      <c r="H50" s="14">
        <v>138228958.52000001</v>
      </c>
      <c r="I50" s="13">
        <v>76.313299999999998</v>
      </c>
      <c r="J50" s="8"/>
    </row>
    <row r="51" spans="1:10" ht="32.25" customHeight="1" x14ac:dyDescent="0.25">
      <c r="A51" s="12"/>
      <c r="B51" s="50" t="s">
        <v>14</v>
      </c>
      <c r="C51" s="50"/>
      <c r="D51" s="11">
        <v>1066354066.95</v>
      </c>
      <c r="E51" s="10">
        <v>63459714.100000001</v>
      </c>
      <c r="F51" s="9">
        <v>5.9510899999999998</v>
      </c>
      <c r="G51" s="11">
        <v>74194678.680000007</v>
      </c>
      <c r="H51" s="10">
        <v>63459714.100000001</v>
      </c>
      <c r="I51" s="9">
        <v>85.531360000000006</v>
      </c>
      <c r="J51" s="8"/>
    </row>
    <row r="52" spans="1:10" ht="53.25" customHeight="1" x14ac:dyDescent="0.25">
      <c r="A52" s="12"/>
      <c r="B52" s="38" t="s">
        <v>10</v>
      </c>
      <c r="C52" s="15">
        <v>10312</v>
      </c>
      <c r="D52" s="14">
        <v>3400365.78</v>
      </c>
      <c r="E52" s="11">
        <v>0</v>
      </c>
      <c r="F52" s="13">
        <v>0</v>
      </c>
      <c r="G52" s="14">
        <v>0</v>
      </c>
      <c r="H52" s="14">
        <v>0</v>
      </c>
      <c r="I52" s="13">
        <v>0</v>
      </c>
      <c r="J52" s="8"/>
    </row>
    <row r="53" spans="1:10" ht="55.2" customHeight="1" x14ac:dyDescent="0.25">
      <c r="A53" s="12"/>
      <c r="B53" s="38" t="s">
        <v>2</v>
      </c>
      <c r="C53" s="15">
        <v>10101</v>
      </c>
      <c r="D53" s="14">
        <v>327398639.94999999</v>
      </c>
      <c r="E53" s="11">
        <v>63161184.109999999</v>
      </c>
      <c r="F53" s="13">
        <v>19.291799999999999</v>
      </c>
      <c r="G53" s="14">
        <v>67229482.019999996</v>
      </c>
      <c r="H53" s="14">
        <v>63161184.109999999</v>
      </c>
      <c r="I53" s="13">
        <v>93.948599999999999</v>
      </c>
      <c r="J53" s="8"/>
    </row>
    <row r="54" spans="1:10" ht="64.8" customHeight="1" x14ac:dyDescent="0.25">
      <c r="A54" s="12"/>
      <c r="B54" s="38" t="s">
        <v>7</v>
      </c>
      <c r="C54" s="15">
        <v>10111</v>
      </c>
      <c r="D54" s="14">
        <v>398369.86</v>
      </c>
      <c r="E54" s="11">
        <v>0</v>
      </c>
      <c r="F54" s="13">
        <v>0</v>
      </c>
      <c r="G54" s="14">
        <v>5000</v>
      </c>
      <c r="H54" s="14">
        <v>0</v>
      </c>
      <c r="I54" s="13">
        <v>0</v>
      </c>
      <c r="J54" s="8"/>
    </row>
    <row r="55" spans="1:10" ht="42.75" customHeight="1" x14ac:dyDescent="0.25">
      <c r="A55" s="12"/>
      <c r="B55" s="38" t="s">
        <v>9</v>
      </c>
      <c r="C55" s="15">
        <v>10112</v>
      </c>
      <c r="D55" s="14">
        <v>31624948.93</v>
      </c>
      <c r="E55" s="11">
        <v>0</v>
      </c>
      <c r="F55" s="13">
        <v>0</v>
      </c>
      <c r="G55" s="14">
        <v>1666666.67</v>
      </c>
      <c r="H55" s="14">
        <v>0</v>
      </c>
      <c r="I55" s="13">
        <v>0</v>
      </c>
      <c r="J55" s="8"/>
    </row>
    <row r="56" spans="1:10" ht="53.25" customHeight="1" x14ac:dyDescent="0.25">
      <c r="A56" s="12"/>
      <c r="B56" s="38" t="s">
        <v>13</v>
      </c>
      <c r="C56" s="15">
        <v>10204</v>
      </c>
      <c r="D56" s="14">
        <v>676180</v>
      </c>
      <c r="E56" s="11">
        <v>0</v>
      </c>
      <c r="F56" s="13">
        <v>0</v>
      </c>
      <c r="G56" s="14">
        <v>0</v>
      </c>
      <c r="H56" s="14">
        <v>0</v>
      </c>
      <c r="I56" s="13">
        <v>0</v>
      </c>
      <c r="J56" s="8"/>
    </row>
    <row r="57" spans="1:10" ht="42.75" customHeight="1" x14ac:dyDescent="0.25">
      <c r="A57" s="12"/>
      <c r="B57" s="38" t="s">
        <v>12</v>
      </c>
      <c r="C57" s="15">
        <v>10307</v>
      </c>
      <c r="D57" s="14">
        <v>14745.27</v>
      </c>
      <c r="E57" s="11">
        <v>0</v>
      </c>
      <c r="F57" s="13">
        <v>0</v>
      </c>
      <c r="G57" s="14">
        <v>0</v>
      </c>
      <c r="H57" s="14">
        <v>0</v>
      </c>
      <c r="I57" s="13">
        <v>0</v>
      </c>
      <c r="J57" s="8"/>
    </row>
    <row r="58" spans="1:10" ht="95.4" customHeight="1" x14ac:dyDescent="0.25">
      <c r="A58" s="12"/>
      <c r="B58" s="38" t="s">
        <v>6</v>
      </c>
      <c r="C58" s="15">
        <v>10306</v>
      </c>
      <c r="D58" s="14">
        <v>702840817.15999997</v>
      </c>
      <c r="E58" s="11">
        <v>298529.99</v>
      </c>
      <c r="F58" s="13">
        <v>4.2500000000000003E-2</v>
      </c>
      <c r="G58" s="14">
        <v>5293529.99</v>
      </c>
      <c r="H58" s="14">
        <v>298529.99</v>
      </c>
      <c r="I58" s="13">
        <v>5.6395</v>
      </c>
      <c r="J58" s="8"/>
    </row>
    <row r="59" spans="1:10" ht="21.75" customHeight="1" x14ac:dyDescent="0.25">
      <c r="A59" s="12"/>
      <c r="B59" s="50" t="s">
        <v>11</v>
      </c>
      <c r="C59" s="50"/>
      <c r="D59" s="11">
        <v>67059449.960000001</v>
      </c>
      <c r="E59" s="10">
        <v>1278751.75</v>
      </c>
      <c r="F59" s="9">
        <v>1.90689</v>
      </c>
      <c r="G59" s="11">
        <v>4430164.07</v>
      </c>
      <c r="H59" s="10">
        <v>1278751.75</v>
      </c>
      <c r="I59" s="9">
        <v>28.864660000000001</v>
      </c>
      <c r="J59" s="8"/>
    </row>
    <row r="60" spans="1:10" ht="53.25" customHeight="1" x14ac:dyDescent="0.25">
      <c r="A60" s="12"/>
      <c r="B60" s="38" t="s">
        <v>10</v>
      </c>
      <c r="C60" s="15">
        <v>10312</v>
      </c>
      <c r="D60" s="14">
        <v>59420173.049999997</v>
      </c>
      <c r="E60" s="11">
        <v>60372.36</v>
      </c>
      <c r="F60" s="13">
        <v>0.1016</v>
      </c>
      <c r="G60" s="14">
        <v>2858725.75</v>
      </c>
      <c r="H60" s="14">
        <v>60372.36</v>
      </c>
      <c r="I60" s="13">
        <v>2.1118999999999999</v>
      </c>
      <c r="J60" s="8"/>
    </row>
    <row r="61" spans="1:10" ht="56.4" customHeight="1" x14ac:dyDescent="0.25">
      <c r="A61" s="12"/>
      <c r="B61" s="38" t="s">
        <v>2</v>
      </c>
      <c r="C61" s="15">
        <v>10101</v>
      </c>
      <c r="D61" s="14">
        <v>7010871.6900000004</v>
      </c>
      <c r="E61" s="11">
        <v>1217769.57</v>
      </c>
      <c r="F61" s="13">
        <v>17.369700000000002</v>
      </c>
      <c r="G61" s="14">
        <v>1542562.3</v>
      </c>
      <c r="H61" s="14">
        <v>1217769.57</v>
      </c>
      <c r="I61" s="13">
        <v>78.944599999999994</v>
      </c>
      <c r="J61" s="8"/>
    </row>
    <row r="62" spans="1:10" ht="42.75" customHeight="1" x14ac:dyDescent="0.25">
      <c r="A62" s="12"/>
      <c r="B62" s="38" t="s">
        <v>9</v>
      </c>
      <c r="C62" s="15">
        <v>10112</v>
      </c>
      <c r="D62" s="14">
        <v>628405.22</v>
      </c>
      <c r="E62" s="11">
        <v>609.82000000000005</v>
      </c>
      <c r="F62" s="13">
        <v>9.7000000000000003E-2</v>
      </c>
      <c r="G62" s="14">
        <v>28876.02</v>
      </c>
      <c r="H62" s="14">
        <v>609.82000000000005</v>
      </c>
      <c r="I62" s="13">
        <v>2.1118999999999999</v>
      </c>
      <c r="J62" s="8"/>
    </row>
    <row r="63" spans="1:10" ht="32.25" customHeight="1" x14ac:dyDescent="0.25">
      <c r="A63" s="12"/>
      <c r="B63" s="50" t="s">
        <v>8</v>
      </c>
      <c r="C63" s="50"/>
      <c r="D63" s="11">
        <v>123098677.67</v>
      </c>
      <c r="E63" s="10">
        <v>17499131.73</v>
      </c>
      <c r="F63" s="9">
        <v>14.215529999999999</v>
      </c>
      <c r="G63" s="11">
        <v>18154367.149999999</v>
      </c>
      <c r="H63" s="10">
        <v>17499131.73</v>
      </c>
      <c r="I63" s="9">
        <v>96.39076</v>
      </c>
      <c r="J63" s="8"/>
    </row>
    <row r="64" spans="1:10" ht="49.8" customHeight="1" x14ac:dyDescent="0.25">
      <c r="A64" s="12"/>
      <c r="B64" s="38" t="s">
        <v>2</v>
      </c>
      <c r="C64" s="15">
        <v>10101</v>
      </c>
      <c r="D64" s="14">
        <v>87667098.719999999</v>
      </c>
      <c r="E64" s="11">
        <v>17499131.73</v>
      </c>
      <c r="F64" s="13">
        <v>19.960899999999999</v>
      </c>
      <c r="G64" s="14">
        <v>18154367.149999999</v>
      </c>
      <c r="H64" s="14">
        <v>17499131.73</v>
      </c>
      <c r="I64" s="13">
        <v>96.390799999999999</v>
      </c>
      <c r="J64" s="8"/>
    </row>
    <row r="65" spans="1:10" ht="60.6" customHeight="1" x14ac:dyDescent="0.25">
      <c r="A65" s="12"/>
      <c r="B65" s="38" t="s">
        <v>7</v>
      </c>
      <c r="C65" s="15">
        <v>10111</v>
      </c>
      <c r="D65" s="14">
        <v>1771578.95</v>
      </c>
      <c r="E65" s="11">
        <v>0</v>
      </c>
      <c r="F65" s="13">
        <v>0</v>
      </c>
      <c r="G65" s="14">
        <v>0</v>
      </c>
      <c r="H65" s="14">
        <v>0</v>
      </c>
      <c r="I65" s="13">
        <v>0</v>
      </c>
      <c r="J65" s="8"/>
    </row>
    <row r="66" spans="1:10" ht="92.4" customHeight="1" x14ac:dyDescent="0.25">
      <c r="A66" s="12"/>
      <c r="B66" s="38" t="s">
        <v>6</v>
      </c>
      <c r="C66" s="15">
        <v>10306</v>
      </c>
      <c r="D66" s="14">
        <v>33660000</v>
      </c>
      <c r="E66" s="11">
        <v>0</v>
      </c>
      <c r="F66" s="13">
        <v>0</v>
      </c>
      <c r="G66" s="14">
        <v>0</v>
      </c>
      <c r="H66" s="14">
        <v>0</v>
      </c>
      <c r="I66" s="13">
        <v>0</v>
      </c>
      <c r="J66" s="8"/>
    </row>
    <row r="67" spans="1:10" ht="21.75" customHeight="1" x14ac:dyDescent="0.25">
      <c r="A67" s="12"/>
      <c r="B67" s="50" t="s">
        <v>5</v>
      </c>
      <c r="C67" s="50"/>
      <c r="D67" s="11">
        <v>3567876.57</v>
      </c>
      <c r="E67" s="10">
        <v>732819.6</v>
      </c>
      <c r="F67" s="9">
        <v>20.539380000000001</v>
      </c>
      <c r="G67" s="11">
        <v>823012.94</v>
      </c>
      <c r="H67" s="10">
        <v>732819.6</v>
      </c>
      <c r="I67" s="9">
        <v>89.041079999999994</v>
      </c>
      <c r="J67" s="8"/>
    </row>
    <row r="68" spans="1:10" ht="53.4" customHeight="1" x14ac:dyDescent="0.25">
      <c r="A68" s="12"/>
      <c r="B68" s="38" t="s">
        <v>2</v>
      </c>
      <c r="C68" s="15">
        <v>10101</v>
      </c>
      <c r="D68" s="14">
        <v>3567876.57</v>
      </c>
      <c r="E68" s="11">
        <v>732819.6</v>
      </c>
      <c r="F68" s="13">
        <v>20.539400000000001</v>
      </c>
      <c r="G68" s="14">
        <v>823012.94</v>
      </c>
      <c r="H68" s="14">
        <v>732819.6</v>
      </c>
      <c r="I68" s="13">
        <v>89.0411</v>
      </c>
      <c r="J68" s="8"/>
    </row>
    <row r="69" spans="1:10" ht="12.75" customHeight="1" x14ac:dyDescent="0.25">
      <c r="A69" s="12"/>
      <c r="B69" s="50" t="s">
        <v>4</v>
      </c>
      <c r="C69" s="50"/>
      <c r="D69" s="11">
        <v>4892425438.46</v>
      </c>
      <c r="E69" s="10">
        <v>778990911.03999996</v>
      </c>
      <c r="F69" s="9">
        <v>15.92239</v>
      </c>
      <c r="G69" s="11">
        <v>876200862.05999994</v>
      </c>
      <c r="H69" s="10">
        <v>778990911.03999996</v>
      </c>
      <c r="I69" s="9">
        <v>88.905519999999996</v>
      </c>
      <c r="J69" s="8"/>
    </row>
    <row r="70" spans="1:10" ht="12.75" customHeight="1" x14ac:dyDescent="0.25">
      <c r="A70" s="12"/>
      <c r="B70" s="50" t="s">
        <v>3</v>
      </c>
      <c r="C70" s="50"/>
      <c r="D70" s="50"/>
      <c r="E70" s="50"/>
      <c r="F70" s="50"/>
      <c r="G70" s="50"/>
      <c r="H70" s="50"/>
      <c r="I70" s="50"/>
      <c r="J70" s="8"/>
    </row>
    <row r="71" spans="1:10" ht="48" customHeight="1" x14ac:dyDescent="0.25">
      <c r="A71" s="12"/>
      <c r="B71" s="38" t="s">
        <v>2</v>
      </c>
      <c r="C71" s="15">
        <v>10101</v>
      </c>
      <c r="D71" s="14">
        <v>842949000</v>
      </c>
      <c r="E71" s="11">
        <v>-56031582.18</v>
      </c>
      <c r="F71" s="13">
        <v>-6.6471</v>
      </c>
      <c r="G71" s="14">
        <v>46954000</v>
      </c>
      <c r="H71" s="14">
        <v>-56031582.18</v>
      </c>
      <c r="I71" s="13">
        <v>-119.3329</v>
      </c>
      <c r="J71" s="8"/>
    </row>
    <row r="72" spans="1:10" ht="12.75" customHeight="1" x14ac:dyDescent="0.25">
      <c r="A72" s="12"/>
      <c r="B72" s="50" t="s">
        <v>1</v>
      </c>
      <c r="C72" s="50"/>
      <c r="D72" s="11">
        <v>842949000</v>
      </c>
      <c r="E72" s="10">
        <v>-56031582.18</v>
      </c>
      <c r="F72" s="9">
        <v>-6.6470900000000004</v>
      </c>
      <c r="G72" s="11">
        <v>46954000</v>
      </c>
      <c r="H72" s="10">
        <v>-56031582.18</v>
      </c>
      <c r="I72" s="9">
        <v>-119.33293</v>
      </c>
      <c r="J72" s="8"/>
    </row>
    <row r="73" spans="1:10" ht="12.75" customHeight="1" x14ac:dyDescent="0.25">
      <c r="A73" s="1"/>
      <c r="B73" s="7" t="s">
        <v>0</v>
      </c>
      <c r="C73" s="6"/>
      <c r="D73" s="4">
        <v>5735374438.46</v>
      </c>
      <c r="E73" s="4">
        <v>722959328.86000001</v>
      </c>
      <c r="F73" s="3">
        <v>12.605270000000001</v>
      </c>
      <c r="G73" s="5">
        <v>923154862.05999994</v>
      </c>
      <c r="H73" s="4">
        <v>722959328.86000001</v>
      </c>
      <c r="I73" s="3">
        <v>78.313980000000001</v>
      </c>
      <c r="J73" s="1"/>
    </row>
    <row r="74" spans="1:10" ht="12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</row>
  </sheetData>
  <mergeCells count="27">
    <mergeCell ref="G7:G8"/>
    <mergeCell ref="H7:I7"/>
    <mergeCell ref="B11:I11"/>
    <mergeCell ref="B17:C17"/>
    <mergeCell ref="B18:I18"/>
    <mergeCell ref="B6:B8"/>
    <mergeCell ref="C6:C8"/>
    <mergeCell ref="D6:D8"/>
    <mergeCell ref="E6:F6"/>
    <mergeCell ref="E7:E8"/>
    <mergeCell ref="F7:F8"/>
    <mergeCell ref="B20:C20"/>
    <mergeCell ref="B24:I24"/>
    <mergeCell ref="B25:C25"/>
    <mergeCell ref="B27:C27"/>
    <mergeCell ref="B32:C32"/>
    <mergeCell ref="B34:C34"/>
    <mergeCell ref="B36:C36"/>
    <mergeCell ref="B43:C43"/>
    <mergeCell ref="B47:C47"/>
    <mergeCell ref="B72:C72"/>
    <mergeCell ref="B51:C51"/>
    <mergeCell ref="B59:C59"/>
    <mergeCell ref="B63:C63"/>
    <mergeCell ref="B67:C67"/>
    <mergeCell ref="B69:C69"/>
    <mergeCell ref="B70:I70"/>
  </mergeCells>
  <pageMargins left="0.74803149606299213" right="0.74803149606299213" top="0.98425196850393704" bottom="0.98425196850393704" header="0.51181102362204722" footer="0.51181102362204722"/>
  <pageSetup paperSize="9" scale="71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кассового плана (все</vt:lpstr>
      <vt:lpstr>'Исполнение кассового плана (все'!Область_печати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2025-04-28T12:47:39Z</cp:lastPrinted>
  <dcterms:created xsi:type="dcterms:W3CDTF">2025-04-25T12:45:06Z</dcterms:created>
  <dcterms:modified xsi:type="dcterms:W3CDTF">2025-04-28T12:47:41Z</dcterms:modified>
</cp:coreProperties>
</file>