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L19" i="1" l="1"/>
  <c r="K19" i="1"/>
  <c r="J19" i="1"/>
  <c r="J24" i="1" s="1"/>
  <c r="I19" i="1"/>
  <c r="I24" i="1" s="1"/>
  <c r="H19" i="1"/>
  <c r="H24" i="1"/>
  <c r="N19" i="1"/>
  <c r="O19" i="1"/>
  <c r="P19" i="1"/>
  <c r="M19" i="1"/>
  <c r="M24" i="1" s="1"/>
  <c r="P23" i="1"/>
  <c r="O23" i="1"/>
  <c r="N23" i="1"/>
  <c r="P14" i="1"/>
  <c r="O14" i="1"/>
  <c r="N14" i="1"/>
  <c r="M14" i="1"/>
  <c r="L14" i="1"/>
  <c r="K14" i="1"/>
  <c r="J14" i="1"/>
  <c r="I14" i="1"/>
  <c r="H14" i="1"/>
  <c r="P24" i="1" l="1"/>
  <c r="O24" i="1"/>
  <c r="N24" i="1"/>
  <c r="M23" i="1" l="1"/>
  <c r="H23" i="1"/>
  <c r="I23" i="1"/>
  <c r="J23" i="1"/>
  <c r="K23" i="1"/>
  <c r="L23" i="1"/>
  <c r="L24" i="1" l="1"/>
  <c r="K24" i="1"/>
</calcChain>
</file>

<file path=xl/sharedStrings.xml><?xml version="1.0" encoding="utf-8"?>
<sst xmlns="http://schemas.openxmlformats.org/spreadsheetml/2006/main" count="158" uniqueCount="70">
  <si>
    <t>Земельный налог</t>
  </si>
  <si>
    <t>ветераны и инвалиды Великой Отечественной войны</t>
  </si>
  <si>
    <t>Целевая категория налогового расхода города Невинномысска</t>
  </si>
  <si>
    <t>Обьем выпадающих доходов, тыс. рублей</t>
  </si>
  <si>
    <t>Да</t>
  </si>
  <si>
    <t>Соответствует муниципальной программе "Социальная поддержка граждан в городе Невинномысске"</t>
  </si>
  <si>
    <t>не установлено</t>
  </si>
  <si>
    <t>социальная</t>
  </si>
  <si>
    <t>Соответствует подпрограмме "Предоставление мер социальной поддержки и социальной помощи отдельным категориям граждан"</t>
  </si>
  <si>
    <t>Соответствие муниицпальной программе города Невинномысска/ документа социально-экономической политике города Невинномысска, не относящейся к муниципальным программам/других документов</t>
  </si>
  <si>
    <t>Соответствие структурного элемента муниципальной программы города Невинномысска/ документа социально-экономической политике города Невинномысска, не относящейся к муниципальным программам/других документов</t>
  </si>
  <si>
    <t>Соответствует муниципальной программе "Развитие образования в городе Невинномысске"</t>
  </si>
  <si>
    <t>Соответствует подпрограмме "Развитие дошкольного образования в городе Невинномысске"</t>
  </si>
  <si>
    <t>техническая</t>
  </si>
  <si>
    <t>стимулирующая</t>
  </si>
  <si>
    <t>Соответствует стратегии социально-экономического развития города Невинномысска до 2035 г.</t>
  </si>
  <si>
    <t>организации в отношении земельных участков общего пользования, занятых автомобильными дорогами общего пользования местного значения, проездами, парками, скверами, бульварами, а также земельных участков, предоставленных для улично-дорожной сети</t>
  </si>
  <si>
    <t>собственники земельных участков, включенных в перечень земельных участков, предназначенных для размещения регионального индустриального парка, в течение пяти лет со дня признания их резидентами регионального индустриального парка</t>
  </si>
  <si>
    <t>Соответствует подразделу Развитие регионального индустриального парка</t>
  </si>
  <si>
    <t>Востребованность и эффективность налоговой льготы (да/нет)</t>
  </si>
  <si>
    <t>Соответствует подразделу Развитие территории опережающего социально-экономического развития</t>
  </si>
  <si>
    <t>Дата вступления в силу Решения Думы города Невинно мысска, отменяющего налоговую льготу</t>
  </si>
  <si>
    <t>Дата вступления в силу Решения Думы города Невинно мысска, устанавливающего налоговую льготу</t>
  </si>
  <si>
    <t>организации резиденты  регионального индустриального парка в отношении земельных участков, расположенных на территории регионального индустриального парка, сроком на пять лет с момента возникновения права собственности на каждый земельный участок</t>
  </si>
  <si>
    <t>Соответствует муниципальной программе "Развитие жилищно-коммунального хозяйства города Невинномысска"</t>
  </si>
  <si>
    <t>резиденты территории опережающего развития социально-экономического развития "Невинномысск" в отношении земельных участков, используемых в целях выполнения соглашения об осуществлении деятельности на территории опережающего развития социально-экономического развития "Невинномысск" с момента включения в реестр резидентов территории опережающего социально-экономического развития "Невинномысск"</t>
  </si>
  <si>
    <t>Решение Думы города Невинномысска от 28.09.2011        № 97-8</t>
  </si>
  <si>
    <t>**</t>
  </si>
  <si>
    <t>Итого социальные расходы:</t>
  </si>
  <si>
    <t>Итого технические расходы:</t>
  </si>
  <si>
    <t>Итого стимулирующие расходы:</t>
  </si>
  <si>
    <t>ИТОГО НАЛОГОВЫЕ РАСХОДЫ:</t>
  </si>
  <si>
    <t>Решение Думы города Невинномысска от 28.09.2011 № 97-8 (с измененими, вступившими в силу с 01.01.2014 г.)</t>
  </si>
  <si>
    <t xml:space="preserve">организации - в отношении земельных участков, занятых автомобильными дорогами общего пользования местного значения и проездами </t>
  </si>
  <si>
    <t>Решение Думы города Невинномысска от 28.09.2011     № 97-8 ( с изменениями, вступившими в силу с 01.01.2018 г.)</t>
  </si>
  <si>
    <t>Реквизиты нормативных правовых актов города Невинномысска, предусматривающих налоговую льготу</t>
  </si>
  <si>
    <t xml:space="preserve">Соответствует муниципальной программе "Развитие жилищно-коммунального хозяйства города Невинномысска" </t>
  </si>
  <si>
    <t>Соответствует подпрограмме "Развитие дорожной инфраструктуры города Невинномысска"</t>
  </si>
  <si>
    <t>Наименова         ние налогового расхода города Невинно мысска</t>
  </si>
  <si>
    <t>организации в отношении земельных участков под строящимися объектами социального назначения</t>
  </si>
  <si>
    <t>организации в отношении земельных участков занятых городскими кладбищами</t>
  </si>
  <si>
    <t>Решение Думы города Невинномысска от 28.09.2011         № 97-8 ( с изменениями, вступившими в силу с 01.01.2016 г.)</t>
  </si>
  <si>
    <t>органы местного самоуправления города Невинномысска и органы администрации города Невинномысска с правами юридического лица в  отношении земельных участков, предоставленных им для выполнения возложенных на них функций</t>
  </si>
  <si>
    <t>Решение Думы города Невинномысска от 28.09.2011  №  97-8</t>
  </si>
  <si>
    <t>Решение Думы города Невинномысска от 28.09.2011  № 97-8 (с изменениями, втупившими в силу с 01.01.2014 г.)</t>
  </si>
  <si>
    <t>Решение Думы города Невинномысска от 28.09.2011   № 97-8            ( с изменениями, вступившими в силу с 01.01.2020 г.)</t>
  </si>
  <si>
    <t>Решение Думы города Невинномысска от 28.09.2011  № 97-8</t>
  </si>
  <si>
    <t>Решение Думы города Невинномысска от 28.09.2011 № 97-8 (с изменениями, вступившими в силу с 01.01.2018 г.)</t>
  </si>
  <si>
    <t>Соответствует подпрограмме "Развитие дорожной инфраструктуры города Невинномысска",                                                                                                                                         подпрограмме "Обеспечение реализации программы и обще програмные мероприятия"</t>
  </si>
  <si>
    <t>Соответствует муниципальной программе "Развитие жилищно-коммунального хозяйства города Невинномысска",                                                                                                                                муниципальной программе "Культура города Невинномысска"</t>
  </si>
  <si>
    <t>** налоговые расходы имееют исключительно бюджетный эффект, выражающийся в оптимизации расходов бюджета города, предусматривают сокращение встречных финансовых потоков при снижении налоговой нагрузки на организации, получающие средства бюджета города.</t>
  </si>
  <si>
    <t>Целевая категория налогоплательщиков, для которых предусмотрена налогая льгота</t>
  </si>
  <si>
    <t xml:space="preserve">Прогноз 2024  </t>
  </si>
  <si>
    <t>-</t>
  </si>
  <si>
    <t>0,00  *</t>
  </si>
  <si>
    <t>За анализируемый период льгота не востребована. Однако, деятельность льготируемой категории налогоплательщиков оказывает влияние на достижение целей стратегии социально-экономического развития  города Невинномысска до 2035 г., в части обеспечения долгосрочного развития экономики города с преодолением ее монопрофильного развития. Развитие РИП продолжается и является одним из приоритетных стратегических направлений. Целесообразно в дальнейшем  сохранить действующую льготу.</t>
  </si>
  <si>
    <t>Прогноз 2025</t>
  </si>
  <si>
    <t xml:space="preserve">Прогноз 2026  </t>
  </si>
  <si>
    <t>Оценка  эффективности налоговых расходов города Невинномысска за 2023 год</t>
  </si>
  <si>
    <t xml:space="preserve">граждане, заключившие контракт о пребывании в добровольческом формировании (о добровольном содействии в выполнении задач, возложенных на Вооруженные силы Российской Федерации) и участвующие (участвовавшие) в специальной военной операции, либо их супруга (супруг) </t>
  </si>
  <si>
    <t>граждане, призванные на военную службу по мобилизации в Вооруженные силы Российской Федерации в соответствии с Указом Президента Российской Федерации от 21.09.2022 № 647 «Об объявлении частичной мобилизации в Российской Федерации», либо их супруга (супруг)</t>
  </si>
  <si>
    <t>0,00  ***</t>
  </si>
  <si>
    <t>***  в настоящее время прогноз выпадающих доходов на 2024-2026 г.г. по данной льготе не представляется возможным осуществить, так как за 2023 год обращениий на предоставление льготы не было</t>
  </si>
  <si>
    <t>*  в настоящее время прогноз выпадающих доходов на 2024-2026 г.г. по данной льготе не представляется возможным осуществить, так как завершено строительство детского сада-яслей и обьект введен в эксплуатацию</t>
  </si>
  <si>
    <t>За анализируемый период льгота не востребована. Так как предоставление данных льгот имеет социальную значимость, оказание дополнительной поддержки граждан, целесообразно сохранить действующую льготу.</t>
  </si>
  <si>
    <t>Соответствует подпрограмме "Организация благоустройства территории  города Невинномысска"</t>
  </si>
  <si>
    <t>граждане, заключившие контракт (контракты) об участии в специальной военной операции общей продолжительностью не менее 6 месяцев и направленные военным комиссаром Ставропольского края для участия в специальной военной операции, либо их супруга (супруг)</t>
  </si>
  <si>
    <t>Решение Думы города Невинномысска от 28.09.2011  № 97-8 (с изменениями, втупившими в силу с 31.05.2023 г.)</t>
  </si>
  <si>
    <t>налоговый период 2022 -2023 г.г.</t>
  </si>
  <si>
    <t xml:space="preserve">граждане, проходящие (проходившие) военную службу в Вооруженных Силах Российской Федерации, других войсках, воинских формированиях  и органах, в которых законодательством Российской Федерации предусмотрена военная служба, лица, проходящие (проходившие)  службу в войсках национальной гвардии Российской Федерации и имеющие  (имевшие) специальные звания полиции, принимающие  (принимавшие) участие в специальной военной операции, проводимой на территориях Украины, Донецкой Народной Республики и Луганской Народной Республики с 24 февраля 2022 года, а также на территориях Запорожской области и Херсонской области с 30 сентября 2022 года (далее – специальная военная операция), либо их супруга( супруг)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</si>
</sst>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9"/>
  <sheetViews>
    <sheetView tabSelected="1" topLeftCell="A2" workbookViewId="0">
      <selection activeCell="F11" sqref="F11:F13"/>
    </sheetView>
  </sheetViews>
  <sheetFormatPr defaultRowHeight="15" x14ac:dyDescent="0.25"/>
  <cols>
    <col min="1" max="1" width="1.28515625" customWidth="1"/>
    <col min="2" max="2" width="8.85546875" customWidth="1"/>
    <col min="3" max="3" width="16.5703125" customWidth="1"/>
    <col min="4" max="4" width="26" customWidth="1"/>
    <col min="5" max="5" width="9.7109375" customWidth="1"/>
    <col min="6" max="6" width="9.85546875" customWidth="1"/>
    <col min="7" max="7" width="11.140625" customWidth="1"/>
    <col min="8" max="8" width="8.28515625" customWidth="1"/>
    <col min="9" max="9" width="7.85546875" customWidth="1"/>
    <col min="10" max="10" width="9" customWidth="1"/>
    <col min="11" max="11" width="8.28515625" customWidth="1"/>
    <col min="12" max="12" width="9" customWidth="1"/>
    <col min="13" max="13" width="8.42578125" customWidth="1"/>
    <col min="14" max="15" width="9" customWidth="1"/>
    <col min="16" max="16" width="9.140625" customWidth="1"/>
    <col min="17" max="17" width="15.140625" customWidth="1"/>
    <col min="18" max="18" width="15" customWidth="1"/>
    <col min="19" max="19" width="19.140625" customWidth="1"/>
  </cols>
  <sheetData>
    <row r="2" spans="2:19" ht="18.75" x14ac:dyDescent="0.3">
      <c r="B2" s="1"/>
      <c r="C2" s="32" t="s">
        <v>58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"/>
    </row>
    <row r="3" spans="2:19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19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2"/>
    </row>
    <row r="5" spans="2:19" ht="33.4" customHeight="1" x14ac:dyDescent="0.25">
      <c r="B5" s="24" t="s">
        <v>38</v>
      </c>
      <c r="C5" s="24" t="s">
        <v>35</v>
      </c>
      <c r="D5" s="24" t="s">
        <v>51</v>
      </c>
      <c r="E5" s="24" t="s">
        <v>2</v>
      </c>
      <c r="F5" s="24" t="s">
        <v>22</v>
      </c>
      <c r="G5" s="24" t="s">
        <v>21</v>
      </c>
      <c r="H5" s="24" t="s">
        <v>3</v>
      </c>
      <c r="I5" s="24"/>
      <c r="J5" s="24"/>
      <c r="K5" s="24"/>
      <c r="L5" s="24"/>
      <c r="M5" s="24"/>
      <c r="N5" s="24"/>
      <c r="O5" s="24"/>
      <c r="P5" s="24"/>
      <c r="Q5" s="24" t="s">
        <v>9</v>
      </c>
      <c r="R5" s="24" t="s">
        <v>10</v>
      </c>
      <c r="S5" s="24" t="s">
        <v>19</v>
      </c>
    </row>
    <row r="6" spans="2:19" ht="151.5" customHeight="1" x14ac:dyDescent="0.25">
      <c r="B6" s="24"/>
      <c r="C6" s="24"/>
      <c r="D6" s="24"/>
      <c r="E6" s="24"/>
      <c r="F6" s="24"/>
      <c r="G6" s="24"/>
      <c r="H6" s="6">
        <v>2018</v>
      </c>
      <c r="I6" s="6">
        <v>2019</v>
      </c>
      <c r="J6" s="13">
        <v>2020</v>
      </c>
      <c r="K6" s="13">
        <v>2021</v>
      </c>
      <c r="L6" s="13">
        <v>2022</v>
      </c>
      <c r="M6" s="6">
        <v>2023</v>
      </c>
      <c r="N6" s="6" t="s">
        <v>52</v>
      </c>
      <c r="O6" s="6" t="s">
        <v>56</v>
      </c>
      <c r="P6" s="15" t="s">
        <v>57</v>
      </c>
      <c r="Q6" s="24"/>
      <c r="R6" s="24"/>
      <c r="S6" s="24"/>
    </row>
    <row r="7" spans="2:19" x14ac:dyDescent="0.25">
      <c r="B7" s="2">
        <v>1</v>
      </c>
      <c r="C7" s="2">
        <v>2</v>
      </c>
      <c r="D7" s="2">
        <v>3</v>
      </c>
      <c r="E7" s="3">
        <v>4</v>
      </c>
      <c r="F7" s="3">
        <v>5</v>
      </c>
      <c r="G7" s="3">
        <v>6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</row>
    <row r="8" spans="2:19" ht="105.75" customHeight="1" x14ac:dyDescent="0.25">
      <c r="B8" s="6" t="s">
        <v>0</v>
      </c>
      <c r="C8" s="6" t="s">
        <v>43</v>
      </c>
      <c r="D8" s="6" t="s">
        <v>1</v>
      </c>
      <c r="E8" s="6" t="s">
        <v>7</v>
      </c>
      <c r="F8" s="10">
        <v>40909</v>
      </c>
      <c r="G8" s="6" t="s">
        <v>6</v>
      </c>
      <c r="H8" s="5">
        <v>1</v>
      </c>
      <c r="I8" s="5">
        <v>1</v>
      </c>
      <c r="J8" s="5">
        <v>1.2</v>
      </c>
      <c r="K8" s="5">
        <v>1.2</v>
      </c>
      <c r="L8" s="5">
        <v>1.3</v>
      </c>
      <c r="M8" s="5">
        <v>0.3</v>
      </c>
      <c r="N8" s="5">
        <v>0.3</v>
      </c>
      <c r="O8" s="5">
        <v>0.3</v>
      </c>
      <c r="P8" s="5">
        <v>0.3</v>
      </c>
      <c r="Q8" s="6" t="s">
        <v>5</v>
      </c>
      <c r="R8" s="6" t="s">
        <v>8</v>
      </c>
      <c r="S8" s="21" t="s">
        <v>4</v>
      </c>
    </row>
    <row r="9" spans="2:19" ht="82.5" customHeight="1" x14ac:dyDescent="0.25">
      <c r="B9" s="17" t="s">
        <v>0</v>
      </c>
      <c r="C9" s="17" t="s">
        <v>44</v>
      </c>
      <c r="D9" s="17" t="s">
        <v>39</v>
      </c>
      <c r="E9" s="17" t="s">
        <v>7</v>
      </c>
      <c r="F9" s="10">
        <v>41640</v>
      </c>
      <c r="G9" s="17" t="s">
        <v>6</v>
      </c>
      <c r="H9" s="5">
        <v>0</v>
      </c>
      <c r="I9" s="5">
        <v>0</v>
      </c>
      <c r="J9" s="5">
        <v>34</v>
      </c>
      <c r="K9" s="5">
        <v>206</v>
      </c>
      <c r="L9" s="5">
        <v>206</v>
      </c>
      <c r="M9" s="5">
        <v>22</v>
      </c>
      <c r="N9" s="5" t="s">
        <v>54</v>
      </c>
      <c r="O9" s="5" t="s">
        <v>54</v>
      </c>
      <c r="P9" s="5" t="s">
        <v>54</v>
      </c>
      <c r="Q9" s="17" t="s">
        <v>11</v>
      </c>
      <c r="R9" s="17" t="s">
        <v>12</v>
      </c>
      <c r="S9" s="17" t="s">
        <v>4</v>
      </c>
    </row>
    <row r="10" spans="2:19" ht="305.25" customHeight="1" x14ac:dyDescent="0.25">
      <c r="B10" s="17" t="s">
        <v>0</v>
      </c>
      <c r="C10" s="19" t="s">
        <v>67</v>
      </c>
      <c r="D10" s="17" t="s">
        <v>69</v>
      </c>
      <c r="E10" s="17" t="s">
        <v>7</v>
      </c>
      <c r="F10" s="10">
        <v>45077</v>
      </c>
      <c r="G10" s="22" t="s">
        <v>68</v>
      </c>
      <c r="H10" s="5" t="s">
        <v>53</v>
      </c>
      <c r="I10" s="5" t="s">
        <v>53</v>
      </c>
      <c r="J10" s="5" t="s">
        <v>53</v>
      </c>
      <c r="K10" s="5" t="s">
        <v>53</v>
      </c>
      <c r="L10" s="5">
        <v>0</v>
      </c>
      <c r="M10" s="5">
        <v>0</v>
      </c>
      <c r="N10" s="5" t="s">
        <v>61</v>
      </c>
      <c r="O10" s="5" t="s">
        <v>61</v>
      </c>
      <c r="P10" s="5" t="s">
        <v>61</v>
      </c>
      <c r="Q10" s="17" t="s">
        <v>5</v>
      </c>
      <c r="R10" s="17" t="s">
        <v>8</v>
      </c>
      <c r="S10" s="17" t="s">
        <v>64</v>
      </c>
    </row>
    <row r="11" spans="2:19" ht="126" customHeight="1" x14ac:dyDescent="0.25">
      <c r="B11" s="17" t="s">
        <v>0</v>
      </c>
      <c r="C11" s="19" t="s">
        <v>67</v>
      </c>
      <c r="D11" s="17" t="s">
        <v>59</v>
      </c>
      <c r="E11" s="17" t="s">
        <v>7</v>
      </c>
      <c r="F11" s="10">
        <v>45077</v>
      </c>
      <c r="G11" s="23" t="s">
        <v>68</v>
      </c>
      <c r="H11" s="5" t="s">
        <v>53</v>
      </c>
      <c r="I11" s="5" t="s">
        <v>53</v>
      </c>
      <c r="J11" s="5" t="s">
        <v>53</v>
      </c>
      <c r="K11" s="5" t="s">
        <v>53</v>
      </c>
      <c r="L11" s="5">
        <v>0</v>
      </c>
      <c r="M11" s="5">
        <v>0</v>
      </c>
      <c r="N11" s="5" t="s">
        <v>61</v>
      </c>
      <c r="O11" s="5" t="s">
        <v>61</v>
      </c>
      <c r="P11" s="5" t="s">
        <v>61</v>
      </c>
      <c r="Q11" s="17" t="s">
        <v>5</v>
      </c>
      <c r="R11" s="17" t="s">
        <v>8</v>
      </c>
      <c r="S11" s="21" t="s">
        <v>64</v>
      </c>
    </row>
    <row r="12" spans="2:19" ht="126.75" customHeight="1" x14ac:dyDescent="0.25">
      <c r="B12" s="17" t="s">
        <v>0</v>
      </c>
      <c r="C12" s="19" t="s">
        <v>67</v>
      </c>
      <c r="D12" s="17" t="s">
        <v>66</v>
      </c>
      <c r="E12" s="17" t="s">
        <v>7</v>
      </c>
      <c r="F12" s="10">
        <v>45077</v>
      </c>
      <c r="G12" s="23" t="s">
        <v>68</v>
      </c>
      <c r="H12" s="5" t="s">
        <v>53</v>
      </c>
      <c r="I12" s="5" t="s">
        <v>53</v>
      </c>
      <c r="J12" s="5" t="s">
        <v>53</v>
      </c>
      <c r="K12" s="5" t="s">
        <v>53</v>
      </c>
      <c r="L12" s="5">
        <v>0</v>
      </c>
      <c r="M12" s="5">
        <v>0</v>
      </c>
      <c r="N12" s="5" t="s">
        <v>61</v>
      </c>
      <c r="O12" s="5" t="s">
        <v>61</v>
      </c>
      <c r="P12" s="5" t="s">
        <v>61</v>
      </c>
      <c r="Q12" s="17" t="s">
        <v>5</v>
      </c>
      <c r="R12" s="17" t="s">
        <v>8</v>
      </c>
      <c r="S12" s="21" t="s">
        <v>64</v>
      </c>
    </row>
    <row r="13" spans="2:19" ht="122.25" customHeight="1" x14ac:dyDescent="0.25">
      <c r="B13" s="6" t="s">
        <v>0</v>
      </c>
      <c r="C13" s="19" t="s">
        <v>67</v>
      </c>
      <c r="D13" s="17" t="s">
        <v>60</v>
      </c>
      <c r="E13" s="6" t="s">
        <v>7</v>
      </c>
      <c r="F13" s="10">
        <v>45077</v>
      </c>
      <c r="G13" s="23" t="s">
        <v>68</v>
      </c>
      <c r="H13" s="5" t="s">
        <v>53</v>
      </c>
      <c r="I13" s="5" t="s">
        <v>53</v>
      </c>
      <c r="J13" s="5" t="s">
        <v>53</v>
      </c>
      <c r="K13" s="5" t="s">
        <v>53</v>
      </c>
      <c r="L13" s="5">
        <v>0</v>
      </c>
      <c r="M13" s="5">
        <v>7.0000000000000007E-2</v>
      </c>
      <c r="N13" s="18">
        <v>7.0000000000000007E-2</v>
      </c>
      <c r="O13" s="18">
        <v>7.0000000000000007E-2</v>
      </c>
      <c r="P13" s="18">
        <v>7.0000000000000007E-2</v>
      </c>
      <c r="Q13" s="17" t="s">
        <v>5</v>
      </c>
      <c r="R13" s="17" t="s">
        <v>8</v>
      </c>
      <c r="S13" s="6" t="s">
        <v>4</v>
      </c>
    </row>
    <row r="14" spans="2:19" ht="39.75" customHeight="1" x14ac:dyDescent="0.25">
      <c r="B14" s="28" t="s">
        <v>28</v>
      </c>
      <c r="C14" s="29"/>
      <c r="D14" s="29"/>
      <c r="E14" s="29"/>
      <c r="F14" s="29"/>
      <c r="G14" s="30"/>
      <c r="H14" s="5">
        <f>H8</f>
        <v>1</v>
      </c>
      <c r="I14" s="5">
        <f>I8</f>
        <v>1</v>
      </c>
      <c r="J14" s="5">
        <f>J8+J9</f>
        <v>35.200000000000003</v>
      </c>
      <c r="K14" s="5">
        <f>K8+K9</f>
        <v>207.2</v>
      </c>
      <c r="L14" s="5">
        <f>L8+L9</f>
        <v>207.3</v>
      </c>
      <c r="M14" s="5">
        <f>M8+M9+M13</f>
        <v>22.37</v>
      </c>
      <c r="N14" s="5">
        <f>N13+N8</f>
        <v>0.37</v>
      </c>
      <c r="O14" s="5">
        <f>O13+O8</f>
        <v>0.37</v>
      </c>
      <c r="P14" s="5">
        <f>P13+P8</f>
        <v>0.37</v>
      </c>
      <c r="Q14" s="6"/>
      <c r="R14" s="6"/>
      <c r="S14" s="6"/>
    </row>
    <row r="15" spans="2:19" ht="90.75" customHeight="1" x14ac:dyDescent="0.25">
      <c r="B15" s="19" t="s">
        <v>0</v>
      </c>
      <c r="C15" s="19" t="s">
        <v>41</v>
      </c>
      <c r="D15" s="19" t="s">
        <v>40</v>
      </c>
      <c r="E15" s="19" t="s">
        <v>13</v>
      </c>
      <c r="F15" s="20">
        <v>42552</v>
      </c>
      <c r="G15" s="19" t="s">
        <v>6</v>
      </c>
      <c r="H15" s="18">
        <v>0</v>
      </c>
      <c r="I15" s="18">
        <v>729</v>
      </c>
      <c r="J15" s="18">
        <v>15690</v>
      </c>
      <c r="K15" s="18">
        <v>16070</v>
      </c>
      <c r="L15" s="18">
        <v>15030</v>
      </c>
      <c r="M15" s="18">
        <v>12010</v>
      </c>
      <c r="N15" s="18">
        <v>12010</v>
      </c>
      <c r="O15" s="18">
        <v>12010</v>
      </c>
      <c r="P15" s="18">
        <v>12010</v>
      </c>
      <c r="Q15" s="19" t="s">
        <v>24</v>
      </c>
      <c r="R15" s="19" t="s">
        <v>65</v>
      </c>
      <c r="S15" s="19" t="s">
        <v>4</v>
      </c>
    </row>
    <row r="16" spans="2:19" ht="112.5" customHeight="1" x14ac:dyDescent="0.25">
      <c r="B16" s="19" t="s">
        <v>0</v>
      </c>
      <c r="C16" s="19" t="s">
        <v>47</v>
      </c>
      <c r="D16" s="19" t="s">
        <v>42</v>
      </c>
      <c r="E16" s="19" t="s">
        <v>13</v>
      </c>
      <c r="F16" s="20">
        <v>43101</v>
      </c>
      <c r="G16" s="19" t="s">
        <v>6</v>
      </c>
      <c r="H16" s="18">
        <v>203</v>
      </c>
      <c r="I16" s="18">
        <v>203</v>
      </c>
      <c r="J16" s="18">
        <v>901</v>
      </c>
      <c r="K16" s="18">
        <v>3045</v>
      </c>
      <c r="L16" s="18">
        <v>1312</v>
      </c>
      <c r="M16" s="18">
        <v>2649</v>
      </c>
      <c r="N16" s="18">
        <v>2649</v>
      </c>
      <c r="O16" s="18">
        <v>2649</v>
      </c>
      <c r="P16" s="18">
        <v>2649</v>
      </c>
      <c r="Q16" s="19" t="s">
        <v>27</v>
      </c>
      <c r="R16" s="19" t="s">
        <v>27</v>
      </c>
      <c r="S16" s="19" t="s">
        <v>4</v>
      </c>
    </row>
    <row r="17" spans="2:19" ht="93.75" customHeight="1" x14ac:dyDescent="0.25">
      <c r="B17" s="6" t="s">
        <v>0</v>
      </c>
      <c r="C17" s="6" t="s">
        <v>32</v>
      </c>
      <c r="D17" s="6" t="s">
        <v>33</v>
      </c>
      <c r="E17" s="6" t="s">
        <v>13</v>
      </c>
      <c r="F17" s="7">
        <v>41640</v>
      </c>
      <c r="G17" s="6" t="s">
        <v>6</v>
      </c>
      <c r="H17" s="5">
        <v>2508</v>
      </c>
      <c r="I17" s="5">
        <v>2004</v>
      </c>
      <c r="J17" s="5"/>
      <c r="K17" s="5"/>
      <c r="L17" s="5"/>
      <c r="M17" s="5"/>
      <c r="N17" s="5"/>
      <c r="O17" s="5"/>
      <c r="P17" s="5"/>
      <c r="Q17" s="6" t="s">
        <v>36</v>
      </c>
      <c r="R17" s="6" t="s">
        <v>37</v>
      </c>
      <c r="S17" s="6"/>
    </row>
    <row r="18" spans="2:19" ht="162.75" customHeight="1" x14ac:dyDescent="0.25">
      <c r="B18" s="6" t="s">
        <v>0</v>
      </c>
      <c r="C18" s="6" t="s">
        <v>45</v>
      </c>
      <c r="D18" s="6" t="s">
        <v>16</v>
      </c>
      <c r="E18" s="6" t="s">
        <v>13</v>
      </c>
      <c r="F18" s="7">
        <v>43831</v>
      </c>
      <c r="G18" s="6" t="s">
        <v>6</v>
      </c>
      <c r="H18" s="5"/>
      <c r="J18" s="5">
        <v>5300</v>
      </c>
      <c r="K18" s="5">
        <v>6548</v>
      </c>
      <c r="L18" s="5">
        <v>13894</v>
      </c>
      <c r="M18" s="5">
        <v>12934</v>
      </c>
      <c r="N18" s="5">
        <v>12934</v>
      </c>
      <c r="O18" s="5">
        <v>12934</v>
      </c>
      <c r="P18" s="5">
        <v>12934</v>
      </c>
      <c r="Q18" s="6" t="s">
        <v>49</v>
      </c>
      <c r="R18" s="11" t="s">
        <v>48</v>
      </c>
      <c r="S18" s="6" t="s">
        <v>4</v>
      </c>
    </row>
    <row r="19" spans="2:19" ht="36.75" customHeight="1" x14ac:dyDescent="0.25">
      <c r="B19" s="28" t="s">
        <v>29</v>
      </c>
      <c r="C19" s="29"/>
      <c r="D19" s="29"/>
      <c r="E19" s="29"/>
      <c r="F19" s="29"/>
      <c r="G19" s="30"/>
      <c r="H19" s="5">
        <f>H18+H16+H15+H17</f>
        <v>2711</v>
      </c>
      <c r="I19" s="5">
        <f>I16+I15+I17</f>
        <v>2936</v>
      </c>
      <c r="J19" s="5">
        <f>J18+J16+J15+J17</f>
        <v>21891</v>
      </c>
      <c r="K19" s="5">
        <f>K18+K16+K15+K17</f>
        <v>25663</v>
      </c>
      <c r="L19" s="5">
        <f>L18+L16+L15+L17</f>
        <v>30236</v>
      </c>
      <c r="M19" s="5">
        <f>M16+M15+M18</f>
        <v>27593</v>
      </c>
      <c r="N19" s="5">
        <f t="shared" ref="N19:P19" si="0">N16+N15+N18</f>
        <v>27593</v>
      </c>
      <c r="O19" s="5">
        <f t="shared" si="0"/>
        <v>27593</v>
      </c>
      <c r="P19" s="5">
        <f t="shared" si="0"/>
        <v>27593</v>
      </c>
      <c r="Q19" s="6"/>
      <c r="R19" s="6"/>
      <c r="S19" s="6"/>
    </row>
    <row r="20" spans="2:19" ht="309.75" customHeight="1" x14ac:dyDescent="0.25">
      <c r="B20" s="6" t="s">
        <v>0</v>
      </c>
      <c r="C20" s="6" t="s">
        <v>26</v>
      </c>
      <c r="D20" s="6" t="s">
        <v>23</v>
      </c>
      <c r="E20" s="6" t="s">
        <v>14</v>
      </c>
      <c r="F20" s="7">
        <v>40909</v>
      </c>
      <c r="G20" s="6" t="s">
        <v>6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 t="s">
        <v>53</v>
      </c>
      <c r="O20" s="5" t="s">
        <v>53</v>
      </c>
      <c r="P20" s="5" t="s">
        <v>53</v>
      </c>
      <c r="Q20" s="6" t="s">
        <v>15</v>
      </c>
      <c r="R20" s="6" t="s">
        <v>18</v>
      </c>
      <c r="S20" s="16" t="s">
        <v>55</v>
      </c>
    </row>
    <row r="21" spans="2:19" ht="306.75" customHeight="1" x14ac:dyDescent="0.25">
      <c r="B21" s="6" t="s">
        <v>0</v>
      </c>
      <c r="C21" s="6" t="s">
        <v>46</v>
      </c>
      <c r="D21" s="6" t="s">
        <v>17</v>
      </c>
      <c r="E21" s="6" t="s">
        <v>14</v>
      </c>
      <c r="F21" s="7">
        <v>40909</v>
      </c>
      <c r="G21" s="6" t="s">
        <v>6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 t="s">
        <v>53</v>
      </c>
      <c r="O21" s="5" t="s">
        <v>53</v>
      </c>
      <c r="P21" s="5" t="s">
        <v>53</v>
      </c>
      <c r="Q21" s="6" t="s">
        <v>15</v>
      </c>
      <c r="R21" s="6" t="s">
        <v>18</v>
      </c>
      <c r="S21" s="16" t="s">
        <v>55</v>
      </c>
    </row>
    <row r="22" spans="2:19" ht="196.5" customHeight="1" x14ac:dyDescent="0.25">
      <c r="B22" s="6" t="s">
        <v>0</v>
      </c>
      <c r="C22" s="6" t="s">
        <v>34</v>
      </c>
      <c r="D22" s="6" t="s">
        <v>25</v>
      </c>
      <c r="E22" s="6" t="s">
        <v>14</v>
      </c>
      <c r="F22" s="7">
        <v>43101</v>
      </c>
      <c r="G22" s="6" t="s">
        <v>6</v>
      </c>
      <c r="H22" s="5">
        <v>667</v>
      </c>
      <c r="I22" s="5">
        <v>920</v>
      </c>
      <c r="J22" s="5">
        <v>865</v>
      </c>
      <c r="K22" s="5">
        <v>877</v>
      </c>
      <c r="L22" s="5">
        <v>2651</v>
      </c>
      <c r="M22" s="5">
        <v>3109</v>
      </c>
      <c r="N22" s="5">
        <v>3109</v>
      </c>
      <c r="O22" s="5">
        <v>3109</v>
      </c>
      <c r="P22" s="5">
        <v>3109</v>
      </c>
      <c r="Q22" s="6" t="s">
        <v>15</v>
      </c>
      <c r="R22" s="6" t="s">
        <v>20</v>
      </c>
      <c r="S22" s="6" t="s">
        <v>4</v>
      </c>
    </row>
    <row r="23" spans="2:19" ht="33" customHeight="1" x14ac:dyDescent="0.25">
      <c r="B23" s="28" t="s">
        <v>30</v>
      </c>
      <c r="C23" s="29"/>
      <c r="D23" s="29"/>
      <c r="E23" s="29"/>
      <c r="F23" s="29"/>
      <c r="G23" s="30"/>
      <c r="H23" s="5">
        <f t="shared" ref="H23:M23" si="1">H22+H21+H20</f>
        <v>667</v>
      </c>
      <c r="I23" s="5">
        <f t="shared" si="1"/>
        <v>920</v>
      </c>
      <c r="J23" s="5">
        <f t="shared" si="1"/>
        <v>865</v>
      </c>
      <c r="K23" s="5">
        <f t="shared" si="1"/>
        <v>877</v>
      </c>
      <c r="L23" s="5">
        <f t="shared" si="1"/>
        <v>2651</v>
      </c>
      <c r="M23" s="5">
        <f t="shared" si="1"/>
        <v>3109</v>
      </c>
      <c r="N23" s="5">
        <f>N22</f>
        <v>3109</v>
      </c>
      <c r="O23" s="5">
        <f>O22</f>
        <v>3109</v>
      </c>
      <c r="P23" s="5">
        <f>P22</f>
        <v>3109</v>
      </c>
      <c r="Q23" s="6"/>
      <c r="R23" s="6"/>
      <c r="S23" s="6"/>
    </row>
    <row r="24" spans="2:19" x14ac:dyDescent="0.25">
      <c r="B24" s="25" t="s">
        <v>31</v>
      </c>
      <c r="C24" s="26"/>
      <c r="D24" s="26"/>
      <c r="E24" s="26"/>
      <c r="F24" s="26"/>
      <c r="G24" s="27"/>
      <c r="H24" s="8">
        <f>H23+H19+H14</f>
        <v>3379</v>
      </c>
      <c r="I24" s="8">
        <f>I23+I19+I14</f>
        <v>3857</v>
      </c>
      <c r="J24" s="8">
        <f>J23+J19+J14</f>
        <v>22791.200000000001</v>
      </c>
      <c r="K24" s="8">
        <f t="shared" ref="K24:P24" si="2">K23+K19+K14</f>
        <v>26747.200000000001</v>
      </c>
      <c r="L24" s="8">
        <f t="shared" si="2"/>
        <v>33094.300000000003</v>
      </c>
      <c r="M24" s="8">
        <f>M23+M19+M14</f>
        <v>30724.37</v>
      </c>
      <c r="N24" s="8">
        <f t="shared" si="2"/>
        <v>30702.37</v>
      </c>
      <c r="O24" s="8">
        <f t="shared" si="2"/>
        <v>30702.37</v>
      </c>
      <c r="P24" s="8">
        <f t="shared" si="2"/>
        <v>30702.37</v>
      </c>
      <c r="Q24" s="4"/>
      <c r="R24" s="4"/>
      <c r="S24" s="6"/>
    </row>
    <row r="26" spans="2:19" ht="41.25" customHeight="1" x14ac:dyDescent="0.25">
      <c r="B26" s="31" t="s">
        <v>63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2:19" ht="15" customHeight="1" x14ac:dyDescent="0.25">
      <c r="B27" s="31" t="s">
        <v>50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9"/>
      <c r="N27" s="9"/>
      <c r="O27" s="14"/>
    </row>
    <row r="28" spans="2:19" ht="46.5" customHeight="1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9"/>
      <c r="N28" s="9"/>
      <c r="O28" s="14"/>
    </row>
    <row r="29" spans="2:19" ht="35.25" customHeight="1" x14ac:dyDescent="0.25">
      <c r="B29" s="31" t="s">
        <v>62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</sheetData>
  <mergeCells count="18">
    <mergeCell ref="B29:L29"/>
    <mergeCell ref="B26:L26"/>
    <mergeCell ref="B27:L28"/>
    <mergeCell ref="C2:R2"/>
    <mergeCell ref="B5:B6"/>
    <mergeCell ref="C5:C6"/>
    <mergeCell ref="D5:D6"/>
    <mergeCell ref="E5:E6"/>
    <mergeCell ref="F5:F6"/>
    <mergeCell ref="Q5:Q6"/>
    <mergeCell ref="R5:R6"/>
    <mergeCell ref="S5:S6"/>
    <mergeCell ref="G5:G6"/>
    <mergeCell ref="H5:P5"/>
    <mergeCell ref="B24:G24"/>
    <mergeCell ref="B14:G14"/>
    <mergeCell ref="B19:G19"/>
    <mergeCell ref="B23:G23"/>
  </mergeCells>
  <pageMargins left="0.31496062992125984" right="0.31496062992125984" top="0.6692913385826772" bottom="0.47244094488188981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2024-08-01T14:04:42Z</dcterms:modified>
</cp:coreProperties>
</file>